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regeadoo-my.sharepoint.com/personal/svrcek_regea_org/Documents/BUŠ-EKO/javna nabava/Troškovnik_objava/"/>
    </mc:Choice>
  </mc:AlternateContent>
  <xr:revisionPtr revIDLastSave="69" documentId="13_ncr:1_{F5645353-C759-154A-9B4A-67AE53AE3800}" xr6:coauthVersionLast="46" xr6:coauthVersionMax="46" xr10:uidLastSave="{48743583-84AD-434E-AABF-7E265943EEF5}"/>
  <bookViews>
    <workbookView xWindow="-120" yWindow="-120" windowWidth="29040" windowHeight="15840" tabRatio="841" xr2:uid="{00000000-000D-0000-FFFF-FFFF00000000}"/>
  </bookViews>
  <sheets>
    <sheet name="Prilog I" sheetId="37" r:id="rId1"/>
    <sheet name="Rekapitulacija" sheetId="45" r:id="rId2"/>
    <sheet name="Troškovnik" sheetId="38" r:id="rId3"/>
    <sheet name="prip" sheetId="39" r:id="rId4"/>
    <sheet name="demon_ruš" sheetId="40" r:id="rId5"/>
    <sheet name="zid" sheetId="41" r:id="rId6"/>
    <sheet name="ker" sheetId="42" r:id="rId7"/>
    <sheet name="par" sheetId="43" r:id="rId8"/>
    <sheet name="GK" sheetId="44" r:id="rId9"/>
    <sheet name="SOBOSL" sheetId="46" r:id="rId10"/>
    <sheet name="PVC_brav" sheetId="47" r:id="rId11"/>
    <sheet name="sanit" sheetId="48" r:id="rId12"/>
    <sheet name="krovo" sheetId="49" r:id="rId13"/>
    <sheet name="lim" sheetId="50" r:id="rId14"/>
    <sheet name="elektro" sheetId="55" r:id="rId15"/>
    <sheet name="List1" sheetId="56" r:id="rId16"/>
  </sheets>
  <externalReferences>
    <externalReference r:id="rId17"/>
  </externalReferences>
  <definedNames>
    <definedName name="Kolnik_16.3.">'[1]16. Prometnice'!$G$277</definedName>
    <definedName name="Odvod_16.4.">'[1]16. Prometnice'!$G$329</definedName>
    <definedName name="_xlnm.Print_Area" localSheetId="6">ker!$A$1:$F$15</definedName>
    <definedName name="_xlnm.Print_Area" localSheetId="7">par!$A$1:$F$14</definedName>
    <definedName name="_xlnm.Print_Area" localSheetId="0">'Prilog I'!$A$1:$B$616</definedName>
    <definedName name="_xlnm.Print_Area" localSheetId="3">prip!$A$1:$F$18</definedName>
    <definedName name="_xlnm.Print_Area" localSheetId="1">Rekapitulacija!$A$1:$D$39</definedName>
    <definedName name="_xlnm.Print_Area" localSheetId="5">zid!$A$1:$F$22</definedName>
    <definedName name="Pripr_16.1.">'[1]16. Prometnice'!$G$66</definedName>
    <definedName name="Sign_16.5.">'[1]16. Prometnice'!$G$408</definedName>
    <definedName name="Zem_16.2.">'[1]16. Prometnice'!$G$130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39" l="1"/>
  <c r="F11" i="39"/>
  <c r="F14" i="39"/>
  <c r="F17" i="39"/>
  <c r="F9" i="40"/>
  <c r="F10" i="40"/>
  <c r="F15" i="40"/>
  <c r="F20" i="40"/>
  <c r="F28" i="40"/>
  <c r="F33" i="40"/>
  <c r="F38" i="40"/>
  <c r="F43" i="40"/>
  <c r="B32" i="38" l="1"/>
  <c r="B31" i="38"/>
  <c r="B30" i="38"/>
  <c r="B29" i="38"/>
  <c r="B28" i="38"/>
  <c r="B27" i="38"/>
  <c r="B26" i="38"/>
  <c r="B25" i="38"/>
  <c r="B24" i="38"/>
  <c r="B23" i="38"/>
  <c r="B22" i="38"/>
  <c r="F19" i="55"/>
  <c r="F15" i="55"/>
  <c r="F9" i="55"/>
  <c r="F8" i="55"/>
  <c r="F55" i="50"/>
  <c r="F51" i="50"/>
  <c r="F47" i="50"/>
  <c r="F43" i="50"/>
  <c r="F39" i="50"/>
  <c r="F35" i="50"/>
  <c r="F31" i="50"/>
  <c r="F27" i="50"/>
  <c r="F22" i="50"/>
  <c r="F18" i="50"/>
  <c r="F12" i="50"/>
  <c r="F33" i="49"/>
  <c r="F31" i="49"/>
  <c r="F30" i="49"/>
  <c r="F29" i="49"/>
  <c r="F28" i="49"/>
  <c r="F27" i="49"/>
  <c r="F26" i="49"/>
  <c r="F25" i="49"/>
  <c r="F19" i="49"/>
  <c r="F15" i="49"/>
  <c r="F14" i="49"/>
  <c r="F10" i="49"/>
  <c r="F56" i="50" l="1"/>
  <c r="F32" i="38" s="1"/>
  <c r="F22" i="55"/>
  <c r="B33" i="45" s="1"/>
  <c r="F31" i="47"/>
  <c r="F27" i="47"/>
  <c r="F22" i="47"/>
  <c r="F18" i="47"/>
  <c r="F11" i="46"/>
  <c r="F10" i="46"/>
  <c r="F12" i="46" s="1"/>
  <c r="F28" i="38" s="1"/>
  <c r="F61" i="44"/>
  <c r="F40" i="44"/>
  <c r="F22" i="44"/>
  <c r="F10" i="43"/>
  <c r="F9" i="43"/>
  <c r="F13" i="42"/>
  <c r="F9" i="42"/>
  <c r="F8" i="42"/>
  <c r="F21" i="41"/>
  <c r="F15" i="41"/>
  <c r="F14" i="41"/>
  <c r="F8" i="41"/>
  <c r="F13" i="43" l="1"/>
  <c r="F23" i="41"/>
  <c r="F24" i="38" s="1"/>
  <c r="F32" i="47"/>
  <c r="F29" i="38" s="1"/>
  <c r="F62" i="44"/>
  <c r="F27" i="38" s="1"/>
  <c r="F14" i="42"/>
  <c r="F25" i="38" s="1"/>
  <c r="C33" i="45"/>
  <c r="D33" i="45" s="1"/>
  <c r="F18" i="39"/>
  <c r="F22" i="38" s="1"/>
  <c r="F9" i="49" l="1"/>
  <c r="F34" i="49" s="1"/>
  <c r="F31" i="38" s="1"/>
  <c r="F53" i="48" l="1"/>
  <c r="F52" i="48"/>
  <c r="F50" i="48"/>
  <c r="F48" i="48"/>
  <c r="F46" i="48"/>
  <c r="F44" i="48"/>
  <c r="F42" i="48"/>
  <c r="F40" i="48"/>
  <c r="F24" i="48"/>
  <c r="F22" i="48"/>
  <c r="F20" i="48"/>
  <c r="F17" i="48"/>
  <c r="F14" i="48"/>
  <c r="F10" i="48"/>
  <c r="F78" i="48"/>
  <c r="F75" i="48"/>
  <c r="F72" i="48"/>
  <c r="F69" i="48"/>
  <c r="F66" i="48"/>
  <c r="F63" i="48"/>
  <c r="F60" i="48"/>
  <c r="F58" i="48"/>
  <c r="F32" i="48"/>
  <c r="F29" i="48"/>
  <c r="F26" i="48"/>
  <c r="F33" i="48" l="1"/>
  <c r="F54" i="48"/>
  <c r="F79" i="48"/>
  <c r="F81" i="48" l="1"/>
  <c r="F30" i="38" s="1"/>
  <c r="K6" i="47"/>
  <c r="A6" i="47" s="1"/>
  <c r="K7" i="46"/>
  <c r="A7" i="46" s="1"/>
  <c r="K17" i="44" l="1"/>
  <c r="A17" i="44" s="1"/>
  <c r="K5" i="43"/>
  <c r="A5" i="43" s="1"/>
  <c r="K5" i="41"/>
  <c r="A5" i="41" s="1"/>
  <c r="A45" i="40"/>
  <c r="K17" i="40"/>
  <c r="K12" i="40"/>
  <c r="K6" i="40"/>
  <c r="L6" i="40"/>
  <c r="L12" i="40" s="1"/>
  <c r="K7" i="39"/>
  <c r="B33" i="38"/>
  <c r="F45" i="40" l="1"/>
  <c r="F23" i="38" s="1"/>
  <c r="F26" i="38"/>
  <c r="K10" i="39"/>
  <c r="L17" i="40"/>
  <c r="F33" i="38" l="1"/>
  <c r="B32" i="45" s="1"/>
  <c r="C32" i="45" l="1"/>
  <c r="D32" i="45" s="1"/>
  <c r="D34" i="45" s="1"/>
  <c r="F34" i="38"/>
  <c r="F35" i="38" s="1"/>
  <c r="B34" i="45"/>
  <c r="C34" i="45" l="1"/>
</calcChain>
</file>

<file path=xl/sharedStrings.xml><?xml version="1.0" encoding="utf-8"?>
<sst xmlns="http://schemas.openxmlformats.org/spreadsheetml/2006/main" count="1044" uniqueCount="798">
  <si>
    <t>OPĆI UVJETI UZ TROŠKOVNIK</t>
  </si>
  <si>
    <t>Radove treba nuditi točno prema opisu troškovnika, a u stavkama gdje nije objašnjen način rada i posebne osobine finalnog produkta, izvođač je dužan pridržavati se pravila struke, uvažavajući odredbe važećih standarda, uz obvezu izvedbe kvalitetnog proizvoda, cjelovito izvedenih prema uputama proizvođača materijala, a što je uključeno u jedinične cijene primjene materijala.</t>
  </si>
  <si>
    <t>Osim toga, izvođač je obvezan pridržavati se uputa projektanta/nadzora u svim pitanjima koja se odnose na izbor i obradu materijala i način izvedbe pojedinih detalja, ako to nije već detaljno opisano troškovnikom, a naročito u slučajevima kada se zahtjeva izvedba van propisanih standarda.</t>
  </si>
  <si>
    <t>Jedinične cijene upisane u ovaj troškovnik sadrže svu odštetu za pojedine radove i dobave u odnosnim stavkama troškovnika i to u potpuno završenom stanju, tj. sav rad, naknadu za alat, materijal, sve pripremne, sporedne i završne radove, horizontalne i vertikalne prijenose i prijevoze, postavu i skidanje potrebnih skela i razupora, sve sigurnosne mjere po odredbama HTZ mjera i slično.</t>
  </si>
  <si>
    <t>Pod unesenim cijenama podrazumijevaju se također i sva zakonska davanja, kao i pripomoć kod izvedbe obrtničkih radova (zaštita obrtničkih proizvoda: stolarije, bravarije, limarije i slično), sva potrebna ispitivanja građevinskog i drugih ugrađenih materijala zbog podizanja kvalitete i čvrstoće pojedinih proizvoda.</t>
  </si>
  <si>
    <t>Materijal koji se upotrebljava mora odgovarati postojećim tehničkim propisima i normama. Ukoliko se upotrebljava materijal za koji ne postoji odgovarajući standard, njegovu kvalitetu treba dokazati atestima. Davanjem ponude izvođač se obvezuje da će pravovremeno nabaviti sav materijal opisan u pojedinim stavkama troškovnika. U slučaju nemogućnosti nabave opisanog materijala tijekom izvođenja radova, za svaku će se izmjenu prikupiti ponude i u prisutnosti naručitelja i nadzornog inženjera odabrati najpovoljnija. Ako opis pojedine stavke dovodi izvođača u nedoumicu o načinu izvedbe ili kalkulacije cijena, treba pravovremeno tražiti objašnjenje od naručitelja i projektanta.</t>
  </si>
  <si>
    <t xml:space="preserve">Građevni proizvod može se ugraditi ako: </t>
  </si>
  <si>
    <t xml:space="preserve">– je namijenjen za ugradnju u zgradu u svrhu racionalne uporabe energije i toplinske zaštite,  – je za njega izdana izjava o svojstvima bitnih značajki građevnih proizvoda (dalje u tekstu:  </t>
  </si>
  <si>
    <t xml:space="preserve">   izjava o svojstvima) uzimajući u obzir iznimke propisane posebnim propisom </t>
  </si>
  <si>
    <t xml:space="preserve">– je označen u skladu s posebnim propisom </t>
  </si>
  <si>
    <t xml:space="preserve">– ispunjava druge zahtjeve propisane posebnim propisima kojima se uređuje stavljanje </t>
  </si>
  <si>
    <t xml:space="preserve">   na tržište odnosno stavljanje na raspolaganje na tržište građevnih proizvoda.  </t>
  </si>
  <si>
    <t xml:space="preserve">Građevni proizvod izrađen na gradilištu konkretne zgrade u koju će biti ugrađen, može se ugraditi u zgradu ako je za njega dokazana uporabljivost u skladu s programom kontrole i osiguranja kvalitete sadržanom u projektu zgrade. Građevni i drugi proizvodi koji se ugrađuju u zgradu u svrhu racionalne uporabe energije i toplinske zaštite moraju biti međusobno usklađeni na način da nakon izvedbe osiguravaju ispunjavanje zahtjeva određenih ovim Propisom. </t>
  </si>
  <si>
    <t>Ako opis pojedine stavke dovodi izvoditelja u nedoumicu o načinu izvedbe ili kalkulacije cijena, treba pravovremeno tražiti objašnjenje od naručitelja i projektanta.</t>
  </si>
  <si>
    <t>Ako tijekom gradnje dođe do promjena, treba prije početka rada tražiti suglasnost nadzornog inženjera, također treba ugovoriti jediničnu cijenu nove stavke na temelju elemenata datih u ponudi i sve to unijeti u građevinski dnevnik uz ovjeru nadzornog inženjera. Sve više radnje do kojih dođe uslijed promjene načina ili opsega izvedbe, a nisu na spomenuti način utvrđene, upisane i ovjerene, neće se priznati u obračunu.</t>
  </si>
  <si>
    <t xml:space="preserve">Prije izrade ponude izvoditelj je dužan obići i pregledati građevinu zbog ocjene njezinog građevinskog stanja, radova obuhvaćenih troškovnikom, uvjeta organizacije gradilišta, te načina i dinamike izvođenja radova. </t>
  </si>
  <si>
    <t>Prema tome, ponuđena cijena je konačna cijena za realizaciju pojedine troškovničke stavke i ne može se mijenjati. Prilikom davanja ponude izvoditelj je obvezan dostaviti detaljni operativni/dinamički plan izvođenja radova.</t>
  </si>
  <si>
    <t>Bez obzira na vrstu pogodbe, izvoditelj je obvezan svakodnevno voditi građevinski dnevnik (Pravilnik o vođenju građevinskog dnevnika), a također i građevinsku knjigu, koje će redovito kontrolirati i ovjeravati nadzorni inženjer, kako bi se uvijek mogle ustanoviti stvarne količine izvedenih radova.</t>
  </si>
  <si>
    <t>Tehnički opis, te program kontrole i osiguranja kakvoće, smatraju se sastavnim dijelovima ovog troškovnika. Isto vrijedi i za sve detaljne upute i upozorenja na nacrtima. Jedinične cijene radova i materijala u stavkama troškovnika predstavljaju projektantsku procjenu. Izrađene su temeljem iskustava na gradnji sličnih građevina i ni na koji način nisu obvezujuće.</t>
  </si>
  <si>
    <t>OPĆI  TEHNIČKI  UVJETI  IZVOĐENJA</t>
  </si>
  <si>
    <t xml:space="preserve">Opći tehnički uvjeti izvođenja izrađeni su u skladu sa Zakonom o gradnji (NN RH br. 153/13). Svi sudionici u građenju, a to su Investitor, Projektant, Izvođač i Nadzorni inženjer, dužni su pridržavati se odredbi navedenog zakona. Investitor je dužan: </t>
  </si>
  <si>
    <t xml:space="preserve">-  projektiranje,  nadzor  i  građenje  mora  povjeriti  osobama  koje  ispunjavaju  uvjete  za obavljanje  tih  djelatnosti  prema  posebnom  zakonu  ako  ovim  Zakonom  nije  drukčije određeno, </t>
  </si>
  <si>
    <t xml:space="preserve">- osigurati stručni nadzor nad građenjem, </t>
  </si>
  <si>
    <t xml:space="preserve">- pridržavati se svih ostalih obveza po navedenom zakonu. Izvođač radova je, prema zakonu, dužan: </t>
  </si>
  <si>
    <t xml:space="preserve">- graditi u skladu s tehničkom dokumentacijom i uzancama struke, </t>
  </si>
  <si>
    <t xml:space="preserve">- radove  izvoditi  na  način  da  se  zadovolje  svojstva u  smislu  pouzdanosti,  mehaničke otpornosti  i  stabilnosti,  sigurnosti  u  slučaju  požara,  zaštite  od  ugrožavanja  zdravlja  ljudi, zaštite korisnika od povreda, zaštite od buka i vibracija, toplinske zaštite i uštede energije, zaštite od korozije, te svih ostalih funkcionalnih i zaštitnih svojstava, </t>
  </si>
  <si>
    <t xml:space="preserve">- ugrađivati  materijale,  opremu  i  proizvode  predviđene  tehničkom  dokumentacijom, provjerene u praksi, a čija je kvaliteta dokazana certifikatom proizvođača koji dokazuje da je kvaliteta određenog proizvoda u skladu sa važećim propisima i normama, </t>
  </si>
  <si>
    <t xml:space="preserve">- osiguravati dokaze o kvaliteti radova i ugrađenih proizvoda i opreme u skladu s projektom i zakonom. Kako bi se osigurao ispravan tok i kvaliteta građenja, Izvođač mora na gradilištu posjedovati </t>
  </si>
  <si>
    <t xml:space="preserve">odgovarajuću  dokumentaciju  za  građenje  i  obavljati potrebne  radnje  prema  istoj, kako slijedi: </t>
  </si>
  <si>
    <t xml:space="preserve">- građevinski dnevnik i građevinsku knjigu, </t>
  </si>
  <si>
    <t xml:space="preserve">- rješenja o postavljenju odgovornih osoba, </t>
  </si>
  <si>
    <t xml:space="preserve">- elaborat  organizacije  gradilišta  s  primijenjenim mjerama  zaštite  na  radu  i  zaštite  od požara, </t>
  </si>
  <si>
    <t xml:space="preserve">- elaborat montaže konstruktivnih skela i vođenje knjige montaže, </t>
  </si>
  <si>
    <t xml:space="preserve">- dokumentaciju o kvaliteti radova i ugrađenim materijalima i opremi, </t>
  </si>
  <si>
    <t xml:space="preserve">- odgovarajuće ateste i uvjerenja za svu ugrađenu opremu, </t>
  </si>
  <si>
    <t xml:space="preserve">- jamstvene listove, </t>
  </si>
  <si>
    <t xml:space="preserve">- rezultate ispitivanja kvalitete - odgovarajuće ateste i uvjerenja, </t>
  </si>
  <si>
    <t xml:space="preserve">- izvještaje o ostalim eventualnim radovima i opremi (vareni spojevi, izolacije i sl.), </t>
  </si>
  <si>
    <t xml:space="preserve">- sva  ostala  ispitivanja  i  radnje  koja  nisu  navedena,  a  koja  su  potrebna  radi  osiguranja kvalitete radova i ugrađenog materijala i opreme. O  izvršenim  kontrolnim  ispitivanjima  materijala  koji  se  ugrađuju  u  građevinu,  a  koji  su predmet  ovog  Programa  potrebno  je  za  cijelo  vrijeme građenja  voditi  dokumentaciju  te sačiniti  izvješća  o  pogodnosti  primjene-ugradnje  ispitivanih  materijala  na  način  opisan  u ovom Programu ili navedenim Normama. Izvješće o pogodnosti materijala mora sadržavati slijedeće dijelove: </t>
  </si>
  <si>
    <t xml:space="preserve">- naziv materijala, laboratorijsku oznaku uzorka, količinu uzorka, namjenu materijala, mjesto i  vrijeme  (datum) uzimanja  uzoraka  te  izvršenih  ispitivanja,  podatake  o  proizvođaču  i investitoru, podatke o građevini za koju se uzimaju uzorci odnosno vrši ispitivanje; </t>
  </si>
  <si>
    <t xml:space="preserve">- prikaz  svih  rezultata  laboratorijskih  (terenskih) ispitivanja  za  koje  se  izdaje  uvjerenje (izvješće)  odnosno  ocjena  kvalitete  u  skladu  s  ovim  Programom  i  u  njemu  navedenim Normama; </t>
  </si>
  <si>
    <t>-  ocjenu  kvalitete  i  mišljenje  o  pogodnosti  (upotrebljivosti)  materijala  za  primjenu  na navedenoj građevini te rok do kojega vrijedi izviješće. Rezultati  svih  laboratorijskih  ispitivanja  moraju  se  redovito  upisivati  u  laboratorijsku dokumentaciju (dnevnik, knjiga ili sl.). Uz  dokumentaciju  koja  prati  isporuku  proizvoda,  proizvođač  je  dužan  priložiti  rezultate tekućih ispitivanja koji se odnose na isporučene količine. Za materijale koji podliježu obaveznom atestiranju izdaje se atestna dokumentacija prema propisima. Izvješća odnosno rezultati ispitivanja izdaju se na formularima koji nose oznaku ovlaštene organizacije uz naznaku mjesta i osoba koje su izvršile ispitivanje. Izvješća te rezultati ispitivanja moraju se pravovremeno dostavljati Nadzornom inženjeru.</t>
  </si>
  <si>
    <t>PRIPREMNI  RADOVI  -  OPĆENITO</t>
  </si>
  <si>
    <t xml:space="preserve">Pripremni radovi jesu gradnja pomoćnih građevina privremenog karaktera i izvođenje drugih radova za potrebe organizacije gradilišta i primjen u odgovarajuće tehnologije građenja. Izvođač je dužan o svom trošku izvesti i održavati sve potrebne objekte i uređaje potrebne za normalno i efikasno izvođenje radova. Objekti trebaju biti izvedeni prema važećim Zakonima i Pravilnicima RH te normama pa za njih Izvođač treba ishoditi sve potrebne dozvole. Izvođač je obvezan provesti zaštitu svega onoga što može biti oštećeno tijekom izvođenja radova kako bi se svi radovi mogli predati ispravni Investitoru bez naknadnih zahtjeva trećih osoba. Izvođač  je  dužan  obaviti  radove  koji  obuhvaćaju  ograđivanje  gradilišta,  manipulativnih površina  i  odlagališta  materijala,  strojeva  i  opreme  Zatim,  osiguranje  susjednih  površina, objekata, pješačkih prolaza i prilaza za vrijeme izvođenja radova. </t>
  </si>
  <si>
    <t xml:space="preserve">Pripremni radovi Izvođača na gradilištu obuhvaćaju dopremu, postavu i kasnije demontiranje gradilišnih objekata. Prije početka izvođenja glavnih radova na objektu obveza Izvođača je da izvede sve pripremne radove i privremene građevine potrebne za nesmetano izvođenje glavnih radova. </t>
  </si>
  <si>
    <t xml:space="preserve">Investitor ima obvezu izvršiti primopredaju objekta. Troškovi pripremnih radova i objekata, koji nisu u troškovniku, troškovi uzimanja uzoraka i svih ispitivanja proizvoda i materijala neće se posebno obračunavati i smatrat će se da su isti uključeni u jedinične cijene glavnih radova. </t>
  </si>
  <si>
    <t xml:space="preserve">PROJEKT ORGANIZACIJE GRADILIŠTA S VREMENSKIM PLANOM IZVOĐENJA </t>
  </si>
  <si>
    <t>Izvođač  radova  je  dužan  izraditi  projekt  organizacije  gradilišta  s  vremenskim planom izvođenja radova najkasnije 15 dana prije početka radova na gradilištu. Vremenski plan  mora  sadržavati  sve  stavke  radova  opisane  ovim uvjetima.  Ovaj  projekt  odobrava nadzorni inženjer.</t>
  </si>
  <si>
    <t>UVOĐENJE IZVOĐAČA U POSAO</t>
  </si>
  <si>
    <t xml:space="preserve">Investitor će uvesti izvođača u posao upisom nadzornog inženjera u građevinski dnevnik. </t>
  </si>
  <si>
    <t xml:space="preserve">Troškovi uvođenja u posao neće se posebno plaćati. Ponuditelj  treba  dobro  proučiti  tehničku  dokumentaciju  i  stvarno  stanje  na  terenu  i  na osnovu toga i sam predvidjeti eventualne nepredviđene radove. Ukoliko  je  što  u  troškovniku  nejasno,  treba  tražiti dodatno  objašnjenje  od  nadzornog inženjera ili projektanta prije davanja ponude jer se kasniji prigovori neće uzeti u obzir niti priznati bilo kakva razlika za naplatu. </t>
  </si>
  <si>
    <t>Napomena: sve stavke uključuju dobavu, montažu i puštanje u pogon do pune funkcionalnosti. Sve stavke se mogu zamijeniti jednakovrijednim proizvodima samo uz odobrenje investitora i  garanciju funkcionalnosti, te zadovoljavanja svih projektnih parametara. Sve stavke obuhvaćaju dostavu materijala na gradilište, povrat viška materijala   i   alata   na   skladište   izvođača   te čišćenje gradilišta.</t>
  </si>
  <si>
    <t>GRAĐEVINSKI I OBRTNIČKI RADOVI NA VANJSKOJ OVOJNICI</t>
  </si>
  <si>
    <t xml:space="preserve"> </t>
  </si>
  <si>
    <t>OPĆI UVJETI</t>
  </si>
  <si>
    <t>OPĆI UVJETI - PRIPREMNI RADOVI</t>
  </si>
  <si>
    <t>Pri kalkulaciji ponuda ponuđač treba voditi računa o uvjetu investitora da zgrada za vrijeme radova mora biti u funkciji te da se radovi moraju planirati tako da se omogući boravak u svim dijelovima zgrade uz što manje i kraće poremećaje.</t>
  </si>
  <si>
    <t>Prethodno predaji ponude izvođač je dužan pregledati lokaciju i zgradu, provjeriti snimak zgrade i okolnog terena, pregledati stanje u zgradi, upoznati se sa stanjem postojećih instalacija, uputiti se u funkciju zgrade kako bi mogao dati realnu cijenu za pripremne i ostale radove. Ukoliko izvođač prethodnim uvidom primijeti da je potrebno izvesti još neke pripremne radove, dužan je iste uvrstiti u cijenu koštanja putem obračuna u faktoru, jer se naknadni pripremni radovi neće posebno priznavati.</t>
  </si>
  <si>
    <t>Pripremni radovi koje je izvođač dužan izvesti bez posebnog iskaza troškova, a koji ulaze u cijenu zgrade kroz faktor nisu prikazani u posebnim stavkama troškovnika. Ovo se odnosi na izradu plana organizacije gradilišta, organizaciju prilaznih i privremenih puteva, staza, gradilišnih nastambi za radnike, upravu, skladišta, nadstrešnice, te privremene priključke i razvode vodovoda, elektrike, telefona i ostalih instalacija na gradilištu, a za potrebe funkcioniranja gradilišta, zatim čuvarske službe, uređenja skladišta, geodetsko snimanje visina i vanjskog terena, radove na osiguranju gradilišta i radnika, za obeštećenja na gradilištu, kao i štete naknade prema trećim osobama, osiguranje prostorija za nadzornu službu, kao i ostale radove koji po pravilu terete režiju uprave izvođača i koji se ne naplaćuju posebno.</t>
  </si>
  <si>
    <t>U faktor ulaze i troškovi potrebnih ispitivanja materijala i konstrukcija, te ishođenje atesta.</t>
  </si>
  <si>
    <t>Izvođač je dužan pridržavati se svih propisa javnog prometa. Dozvolu za korištenje javnih prometnih površina izvođač je dužan zatražiti od nadležnih službi, prema svojim potrebama za organizaciju gradilišta i platiti eventualne takse za ishođenje odobrenja za korištenje površina. Ovi troškovi su također u faktoru i ne naplaćuju se posebno.</t>
  </si>
  <si>
    <t>Izvođač građevinskih radova izvodi sve privremene instalacije vode, struje i ostalih  potrebnih instalacija. On je dužan dozvoliti priključak ostalim svojim izvođačima (kooperantima) na te vodove. Utrošak vode i električne energije za jedinicu proizvoda uključuje se u analizu cijena proizvoda prema normativima utroška, a utrošak za potrebe ureda, gradilišta, pranje vozila i strojeva, rasvjetu gradilišta i ostalo uključuje se u faktor gradilišta.</t>
  </si>
  <si>
    <t>OPĆI UVJETI - SKELA</t>
  </si>
  <si>
    <t>Prije izrade ponude za skelu izvođač je dužan pregledati građevinu radi ocjene uvjeta za organizaciju izvedbe radova i stanja pojedinih dijelova građevine na kojima se radovi izvode.</t>
  </si>
  <si>
    <t>Cijevna skela izvodi se od čeličnih elemenata, cijevi promjera 48,25 mm, debljine stijenka 4,25 mm, od vruće valjanih profila. Oslanjanje skele na nosivu podlogu preko metalnih podložnih papuča; podloga na koju se postavlja fasadna skela mora biti čvrsta i stabilna. Minimalna širina skele iznosi 80 cm.</t>
  </si>
  <si>
    <t>Skelu udaljiti od ravnine gotovog pročelja za 15-20 cm. Visina zaštitne ograde iznosi 100 cm, a elemente ograde postavikti na max. razmak od 35 cm. U razini radne platforme uz zaštitinu ogradu potrebno je postaviti dasku minimalne visine 20 cm. Radnu platformu izvesti od mosnica od zdrave piljene crnogorične građe II. klase, minimalne širine 25 cm i minimalne debljine 4,8 cm. Visinski razmak između radnih platformi treba prilagoditi horizontalnim elementima pročelja.</t>
  </si>
  <si>
    <t>Skela mora biti opremljena penjalicama max. dužine 4 m u jednom komadu, postavljenih naizmjenično.</t>
  </si>
  <si>
    <t>Fasadnu skelu potrebno je sa vanjske strane prekriti jutenim zastorom, koji se učvršćuje za konstrukciju skele.</t>
  </si>
  <si>
    <t>Skelu treba od podnožja do vrha, kao i na krajevima, dijagonalno ukrutiti kosnicima pod 45°. Skelu je potrebno osigurati od prevrtanja sidrenjem u samu građevinu. Razmak između točki sidrenja mora biti manji od 6,0 m u horizontalnom i vetikalnom smjeru. Izvedena skela ne smije imati visinu stupova veću od 4 m. Skelu je potrebno uzemljiti i osigurati od udara groma.</t>
  </si>
  <si>
    <t xml:space="preserve">Izvođač je dužan prije postavljanja skele predočiti nacrt skele sa statičkim računom na odobrenje. Dužan je ishoditi i suglasnosnost za postavljanje skele- zauzimanje javnoprometne površine uključujući plaćanje naknade za isto. Rješiti zaštitu prolaznika i ulaza u građevinu. </t>
  </si>
  <si>
    <t>Ukoliko za pričvršćenje skele bude potrebno koristiti stambeni prostor, izvoditelj je dužan ishoditi suglasnost investitora.</t>
  </si>
  <si>
    <t>Sva eventualna oštećenja nastala uslijed vezivanja skele na građevinu izvođač je dužan otkloniti o svom trošku.</t>
  </si>
  <si>
    <t>Pješački prolaz ispod skele treba izvesti u skladu sa potrebama korisnika, odnosno u skladu s dozvolom za zauzeće javne prometne površine. Sa bočnih strana prolaza se postavlja puna zaštitna ograda  minimalne visine od 150 cm. Iznad prolaza treba izvesti oblogu od mosnica, a na vanjskom rubu još i kosu zaštitu pod kutem od 60° visine 60 cm. Pješački prolaz treba biti obilježen propisanom signalizacijom (putokazi, rasvjeta).</t>
  </si>
  <si>
    <t>U jediničnu cijenu treba uključiti :</t>
  </si>
  <si>
    <t>- sav rad oko postave i skidanja skele,</t>
  </si>
  <si>
    <t>- izradu statičkig računa i nacrta montaže skele,</t>
  </si>
  <si>
    <t>- dostavu svog potrebnog materijala za postavu skele te čišćenje i odvoz istog nakon skidanja,</t>
  </si>
  <si>
    <t>- postavu svjetlosne signalizacije i njeno održavanje,</t>
  </si>
  <si>
    <t>- amortizaciju materijala za vrijeme izvođenja svih radova na pročelju,</t>
  </si>
  <si>
    <t>- sve društvene ob veze vezane za radnu snagu i materijal,</t>
  </si>
  <si>
    <t>- održavanje skele za vrijeme trajanja radova,</t>
  </si>
  <si>
    <t>- priprenmo-završne radove,</t>
  </si>
  <si>
    <t>- naknada za zauzimanje javno-prometne površine.</t>
  </si>
  <si>
    <t>Amortizacija skele obračunava se za vrijeme kompletene obnove pročelja, krova i krovne terase, a skelu mogu koristiti svi izvođači bez posebene nadoplate. Poktrebno je terminskim planom uskladiti sve aktivnosti da se izbjegne međusobno ometanje pojedinih izvođača.</t>
  </si>
  <si>
    <t>Svi materijali za izradu skele moraju odgovarati važećim hrvatskim propisima i normama  ili drugim priznatim jednakovrijednim standardima i propsima:</t>
  </si>
  <si>
    <t>- HRN C.B3.021. - čelik</t>
  </si>
  <si>
    <t>- HRN C.B5.021. - valjani čelični profili</t>
  </si>
  <si>
    <t>- HRN D.C1.021.-041. - rezana građa</t>
  </si>
  <si>
    <t>- HRN M.B4.020.-100. - čavli</t>
  </si>
  <si>
    <t>- HRN G.D9.220. - čavli za pištolj</t>
  </si>
  <si>
    <t>Prilikom izrade fasadnih skela potrebno se je pridržavati propisa zaštite na radu po pitanjima radnih ploha, zaštitnih ograda i prilaza. Materijal za izradu skela mora biti potpuno ispravan. Odgovorna osoba dužna je izvršiti pregled materijala prije ugradnje. Skele moraju biti izvedene po mjerama i na način označen u statičkom računu i nacrtima za skele. Izvedene skele moraju biti sposobne podnijeti predviđeno opterećenje i moraju biti stabilne. Fasadne skele obračunavaju se po m2 projekcije skele u ravnini pročelja, mjereno po vanjskom rubu i 1 m nad najvišom površinom.</t>
  </si>
  <si>
    <t>OPĆI UVJETI - RUŠENJA I DEMONTAŽE</t>
  </si>
  <si>
    <t xml:space="preserve">Projekt energetske obnove zgrade izrađen je temeljem mogućih izmjera i pretpostavljenih zidnih, stropnih i krovnih slojeva. Dužnost je izvođača da sondiranjem utvrdi stvarni sastav konstrukcija i u slučaju odstupanja sastava upozori nadzornog inženjera i investitora na odstupanje. </t>
  </si>
  <si>
    <t>Prije početka radova potrebno je konstrukcije u koje ne zadiru radovi zaštititi od mogućeg oštećenja. Sve otvore na pročeljima zgrade treba odmah nakon postave skele zaštititi PVC folijom debljine 0,20 mm kako ne bi došlo do njihovog oštećenja.</t>
  </si>
  <si>
    <t>Nakon provedenih pripremnih radova, svih potrebnih rasterećenja i potrebnih osiguranja, rušenje na građevini vrše se prema unaprijed utvrđenom redoslijedu dogovorenim sa nadzornim inženjerom na način kojim se ne ugrožava stabilnost zgrade, sigurnost radnika i ljudi koji borave u zgradi. Demontaže i rušenja izvode se u pravilu od krova prema podrumu.</t>
  </si>
  <si>
    <t>Sva rušenja i demontaže konstruktivnih elemenata treba izvršiti pod nadzorom projektanta i statičara. Kod vršenja proboja ili vođenja instalacija u nosivim konstrukcijama zahvat vršiti maksimalno precizno bez narušavanja nosivih svojstava konstrukcije. Prilikom zahvata na nosivim konstrukcijama obavezno je podupiranje. Sva rušenja, probijanja, bušenja i dubljenja treba u pravilu izvoditi ručnim alatom bez upotrebe vibracionih uređaja, s osobitom pažnjom.</t>
  </si>
  <si>
    <t>Demontažu i ponovnu montažu gromobrana izvođač treba izvoditi prema Tehničkom propisu za sustave zaštite od djelovanja munje na građevinama (NN 87/08, 33/10).</t>
  </si>
  <si>
    <t>U cijenu radova trebaju biti uključene sve podupore, skele i privremene (zamjenske konstrukcije) koje osiguravaju stabilnost u toku radova, te se zahtjevi za nadoplate radi izvedbi privremenih konstrukcija neće priznavati kao i svih horizontalni i vertikalni prijenosa materijala dobivenih rušenjem i demontažom, odvozom na privremenu gradilišnu deponij, gradsku planirku ili pohranu elemenata na mjesto po dogovoru sa investitorom. To vrijedi i za čišćenje gradilišta i dovođenje javne površine u prvobitno stanje. U cijenu radova je uključeno i sigurno zbrinjavanje opasnih materijala (azbest, freoni). Ukoliko se uklanjaju elementi koji sadrže azbest to se mora učiniti u skladu sa Pravilniku o građevnom otpadu i otpadu koji sadrži azbest (NN 69/16).</t>
  </si>
  <si>
    <t>Demontaža i privremeno deponiranje pločica sa kućnim brojem, natpisnih ploča i sl. treba pohraniti na gradilištu ili kod vlasnika. Izvođač snosi sve troškove ponovne dobave ili izrade pojedinih elemenata u slučaju oštećenja ili otuđenja sa gradilišta. Demontaža postojećih limenih elemenata, uključujući i prozorske klupčice na pročelju obavezno izvodi limar koji je dužan uzeti mjere i uzorke te snimiti detalje izvedbe, što je uključeno u cijenu stavke. Demontažu i ponovnu montažu postojećih vanjskih jedinica rashladnih uređaja na pročelju izvodi ovlašteni serviser. Demontažu i ponovnu montažu postojećeg gromobrana, strujnih ormarića i sl. na pročelju izvodi ovlaštena osoba. Demontaža vanjskih jedinica rashladnih uređaja, gromobrana, strujnih ormarića i sl. uključuje i njihovu sigurnu pohranu.</t>
  </si>
  <si>
    <t>U slučaju  nastalih šteta, radi nepravodobno zaštićene lokacije na kojoj se vrše rušenja i demontaže, sve troškove nastalih šteta snosi izvođač. Izvođač je dužan striktno se držati mjera zaštite na radu.</t>
  </si>
  <si>
    <t>OPĆI UVJETI - ZIDARSKI RADOVI</t>
  </si>
  <si>
    <t>Opći uvjeti su sastavni dio svake pojedine stavke. Sve što je navedeno u njima, a nije u pojedinačnom opisu stavke smatra se uključenim u jediničnu cijenu.</t>
  </si>
  <si>
    <t>Sve radove izvođač mora izvoditi prema troškovniku i glavnom projektu, solidno i stručno, prema pravilima dobrog zanata, Pravilniku o ocjenjivanju sukladnosti, ispravama o sukladnosti i označavanju građevinskih proizvoda (NN 103/08, 147/09, 87/10, 129/11), Pravilniku o tehničkim mjerama i uvjetima za završne radove u zgradarstvu (Sl.list br. 21/90), Tehničkom propisu za grđevinske konstrukcije (NN 17/17), Tehničkom propisu o racionalnoj upotrebi energije i toplinskoj zaštiti u zgradama (NN 128/15) sa pripadajućim normama, Tehničkom propis o građevnim proizvodima (NN 33/10, 87/10, 146/10, 81/11, 100/11, 130/12, 81/13, 136/14, 119/15), te svim ostalim hrvatskim i europskim tehničkim propisima i normama i priznatim tehničkim pravilima ili jednakovrijednim standardima i propsima, a osobito:</t>
  </si>
  <si>
    <t>EN 1015-7, zapreminska masa i poroznost svježeg morta</t>
  </si>
  <si>
    <t>EN 1015-3, konzistencija svježeg morta</t>
  </si>
  <si>
    <t>EN 1015-11, tlačna i savojna vlačna čvrstoča morta</t>
  </si>
  <si>
    <t>EN 771-1, EN 772-1, EN 7723, EN 772-13, EN 772-16, HRN EN 14063-1:2008,</t>
  </si>
  <si>
    <t>tlačna čvrstoća opeke, na mjestu primjene oblikovani proizvodi od lakoagregatne eksp. gline</t>
  </si>
  <si>
    <t>HRN B.C1.030, B.C8.030, građevinski gips</t>
  </si>
  <si>
    <t>HRN B.C1.020, B.C8.030, građevinsko vapno</t>
  </si>
  <si>
    <t>HRN B.C8.015,022 – 026, cement</t>
  </si>
  <si>
    <t>HRN B.C8.011, portland cement</t>
  </si>
  <si>
    <t>HRN B.C8.030, pijesak</t>
  </si>
  <si>
    <t>HRN U.M2.010, U.M2.012, mortovi</t>
  </si>
  <si>
    <t>HRN U.F2.010, tehički normativi za izvođenje fasaderskih radova</t>
  </si>
  <si>
    <t xml:space="preserve">HRN EN 1008, HRN EN 13139;2003+AC;2006, voda i pijesak </t>
  </si>
  <si>
    <t>HRN EN 197-1:2003, cement</t>
  </si>
  <si>
    <t>HRN EN 459-1:2001, vapno</t>
  </si>
  <si>
    <t>Svi upotrebljeni materijali za izvedbu zidarskih radova moraju odgovarati gore spomenutim standardima i HRN-u. Posebno se skreće pažnja da izvođač mora prije izvedbe izvršiti pregled podloge te prodora u zidu prema nacrtu u prisutnosti nadzornog inženjera, voditi računa o uzidavanju pojedinih građ. elemenata, te upisati napomenu u građevinski dnevnik, kako ne bi kasnije došlo do naknadnih radova. Navedene radnje uključene su u jediničnu cijenu.</t>
  </si>
  <si>
    <t>Izvoditelj je dužan osigurati i zaštititi sve dijelove građevine na kojima se izvode radovi, radi sprečavanja oštećenja tijekom izvedbe. Pojava svih oštećenja na dijelovima na kojima se ne izvode radovi ili koji su nastupili nepažnjom izvoditelja isti je dužan otkloniti o vlastitom trošku. Naročitu pažnju treba posvetiti zaštiti prozorskih stakala koje treba zaštititi PVC građevinskom folijom. Ta zaštita ulazi u jediničnu cijenu izvedbe pročelja zgrade.</t>
  </si>
  <si>
    <t>Sav rad, sve komunikacije i sav transport vrši se isključivo sa vanjske strane građevine, tj. preko skele. Zidarsko-fasaderski radovi se izvode na dobro očišćenoj i otprašenoj površini zida te ih treba izvoditi samo u povoljnim vremenskim uvjetima, uz odgovarajuće osiguranje i zaštitu svježe ožbukanih površina od štetnog utjecaja djelovanja sunca i oborina. Sve detalje izvedbe na pročelju potrebno je dogovoriti i na njih ishoditi suglasnost nadzornog inženjera, a prije pristupanja izvedbi radova. Obračun svih radova vršiti kako je to naznačeno u opisu stavke.</t>
  </si>
  <si>
    <t>Prilikom izvođenja zidova zgrada izvođač se mora pridržavati slijedećih mjera:</t>
  </si>
  <si>
    <t>- zidanje se mora izvoditi sa pravilnim zidarskim vezovima, a preklop mora iznositi najmanje jednu četvrtinu dužine zidnog elementa,</t>
  </si>
  <si>
    <t>- debljina ležajnica ne smije biti veća od 15 mm, a širina sudarnica ne smije biti manja od 10 mm niti veća od 15 mm,</t>
  </si>
  <si>
    <t>- ako se zida za vrijeme zime treba zidove zaštiti od mraza,</t>
  </si>
  <si>
    <t>- zidovi čije izvođenje nije završeno prije nastupanja zimskih mrazova moraju se zaštiti na odgovarajući način,</t>
  </si>
  <si>
    <t>- svako naknadno bušenje ili izrada užljebina u zidovima zgrade koje nije bilo predviđeno projektom, može se izvoditi samo ako je prethodnim statičkim proračunom utvrđeno da nosivost zida poslije tog bušenja odnosno izrade žlijeba nije manja od propisane nosivosti.</t>
  </si>
  <si>
    <t>- poprečni i uzdužni zidovi moraju na spoju biti međusobno povezani zidarskim vezom, tj. za pregradne zidove treba ispustiti zupce u masivnom zidu na svaki drugi red za ½ opeke.</t>
  </si>
  <si>
    <t>- zidove uz vertikalni serklaž također zupčasto izvesti.</t>
  </si>
  <si>
    <t>- vanjske fuge ostaviti prazne od 1,5 do 2 cm za vezu žbuke prigodom žbukanja zidova.</t>
  </si>
  <si>
    <t xml:space="preserve">- za vrijeme zidanja opeku kvasiti vodom, a pri zidanju cementnim mortom opeka mora </t>
  </si>
  <si>
    <t>ležati u vodi neposredno prije zidanja</t>
  </si>
  <si>
    <t>- reške dimnjaka i ventilacionih kanala zagladiti.</t>
  </si>
  <si>
    <t xml:space="preserve">- prilikom zidanja pravovremeno ostaviti otvore prema zidarskim mjerama, </t>
  </si>
  <si>
    <t xml:space="preserve">voditi računa o uzidavanju pojedinih građevinskih elemenata, </t>
  </si>
  <si>
    <t xml:space="preserve">o ostavljanju žljebova za kanalizaciju, za centralno grijanje ako su ucrtani </t>
  </si>
  <si>
    <t>(ne plaća se posebno, ulazi u jediničnu cijenu).</t>
  </si>
  <si>
    <t>Posebno se ne naplaćuje ni zatvaranje (žbukanje šliceva, žljebova i sl.) iza položene instalacije.</t>
  </si>
  <si>
    <t>Zazidavanje (zatvaranje) žljebova u zidovima ostavljenih za instalacije kanalizacije i grijanja nakon izvođenja tih instalacija, opekom, rabicom ili na drugi način, ne plaća se posebno, ukoliko troškovnikom nije posebno propisano. Obračun nosivih zidova, stupova i dimnjaka je zapreminski (m³), pregradnih zidova i žbuka površinski (m2).</t>
  </si>
  <si>
    <t>Žbukati tek kada se zidovi osuše i slegne zgrada. Ne smije se žbukati kad postoji opasnost od smrzavanja ili ekstremno visokih temperatura 30° ili više. Zidovi moraju biti prije žbukanja čisti, a fuge udubljene, da se žbuka može dobro primiti. Prije žbukanja dobro je da se zidovi navlaže, a osobito kod cementnog morta. Ukoliko na zidovima izbija salitra – treba ih četkom očistiti i oprati rastvorom solne kiseline u vodi (omjer 1:10) o trošku izvođača i dodavati sredstvo protiv izbijanja salitre u mort.</t>
  </si>
  <si>
    <t>Prva faza žbukanja je bacanje grubog šprica (oštri pijesak, cement, voda) i to zidarskom žlicom, a ne tavom. Na grubi špric bacati grubu žbuku kojom se definira ravnina žbukane plohe. Fina žbuka služi samo za zaglađivanje površina. Treba je izraditi tako da površine budu posve ravne i glatke, a uglovi i bridovi, te spojevi zida i stropa izvedeni oštro ukoliko u troškovniku nije drugačije označeno. Rabiciranje žbuke izvodi se pomoću tekstilno staklene mrežice otporne na alkalije ili sitno pletene mreže od nehrđajućeg čelika. Točno izvedena žbuka je ona koja po horizontali i vertikali nema odstupanja veća od 1 ؉ u bilo kojem smjeru, za jednu etažu. Troškovi sanacije dijelova izvedenih van ovih kriterija padaju na teret izvođača radova.</t>
  </si>
  <si>
    <t>Kod obrade fasade plemenitom žbukom bila to šerana ili prskana (hirofa), žbuka mora biti kvalitetna, tvorničke izvedbe u izabranoj boji i kvaliteti. Kod izrade fasadnih žbuka raditi prema uputstvu proizvođača. Grebana se žbuka zove i šerana, a prskana hirofa.</t>
  </si>
  <si>
    <t>Izrada strojne žbuke na zidovima:</t>
  </si>
  <si>
    <t>na zidovima kuhinja i kupaonica izvodi se žbuka na bazi cementa, a u ostalim prostorijama na bazi gipsa. Prilikom izrade postavljaju se alu vodilice i kutne letvice. Stropovi nisu predviđeni za žbukanje. U cijenu stavke uključene su sve potrebne predradnje koje je potrebno izvršiti na AB zidovima i spojnim zidovima cigle i AB (premaz, impregnacija, bandažiranje) kao i sav potreban rad, materijal i radna skela.</t>
  </si>
  <si>
    <t>Mort za žbukanja mora odgovarati HRN U.M2.012. Prije žbukanja sve zidne površine potrebno je očistiti i pošpricati rijetkim cementnim mortom u omjeru 1:1. Završne plohe zida moraju biti ravne, fine i jednolično zaglađene. Mort treba biti miješan u omjerima materijala kako je određeno projektom morta, a koji je dužan dostaviti izvođač. Navedenim projektom se mora postići projektirana marka morta. Sav pribor koji se koristi pri mješanju i transportu se treba održavati čistim. Nakon što se mort izvadi iz mješalice ne smije mu se dodavati nikakav materijal. Mort mora biti upotrebljen prije nego počne vezivanje. Mort mora imati plastičnu konzistenciju određenu normama za mort. Unaprijed pripremljeni mort treba rabiti u skladu s uputama proizvođača i prije kraja roka uporabe deklariranog od proizvođača.</t>
  </si>
  <si>
    <t>Zidarska pripomoć obrtnicima, instalaterima, nošenje izuzetno teških predmeta i pripomoć kod raznih ugradnji obračunava se u radnim satima, a u cijenu je uključen i sav potreban materijal za pripomoć (za krpanja, ugradnju i sl.).</t>
  </si>
  <si>
    <t>Izvođač će pristupiti izvedbi završnih zidarskih radova tek nakon što projektant potpisom potvrdi tehnološku razradu svih detalja.</t>
  </si>
  <si>
    <t>Jedinična cijena uključuje sve pripremne i završne radovi, tehnološku razradu svih detalja, postavu i skidanje radne skele, sve posredne i neposredne troškove za rad, materijal, alat i građevinske, ispiranje i otprašivanje površine zida, sav otežani rad na izvedbi, zaštitu izvedenog dijela pročelja, zaštitu PVC građ. folijom prozorskih stakala, sav potrebni horizontalni i vertikalni prijevoz kao i prijevoz do gradilišta, čišćenje tokom rada, odvoz i zbrinjavanje smeća, završno čišćenje prije primopredaje radova, nadoknadu eventualne štete nastale iz nepažnje na svojim ili tuđim radovima, usklađenje organizacije rada s operativnim planom, primjenu svih mjera zaštite na radu.</t>
  </si>
  <si>
    <t>OPĆI UVJETI - IZOLATERSKI RADOVI</t>
  </si>
  <si>
    <t xml:space="preserve">Sve radove izvođač mora izvoditi prema troškovniku i izvedbenoj dokumentaciji, solidno i stručno, prema pravilima dobrog zanata, Pravilniku o ocjenjivanju sukladnosti, ispravama o sukladnosti i označavanju građevinskih proizvoda (NN 103/08, 147/09, 87/10, 129/11), Pravilniku o tehničkim mjerama i uvjetima za završne radove u zgradarstvu (Sl.list br. 21/90), Tehničkom propisu za građevinske konstrukcije (NN 17/17), Tehničkom propisu o racionalnoj upotrebi energije i toplinskoj zaštiti u zgradama (NN 128/15) sa pripadajućim normama, Tehničkom propis o građevnim proizvodima (NN 33/10, 87/10, 146/10, 81/11, 100/11, 130/12, 81/13, 136/14, 119/15) i Tehničkim uvjeti za projektiranje i građenje zgrada - Akustika u građevinarstvu (HRN U.J6.201/89), te svim ostalim tehničkim propisima, priznatim tehničkim pravilima i HR normama. </t>
  </si>
  <si>
    <t xml:space="preserve">Izvođač radova mora za sve materijale koje će upotrijebiti za izvedbu izolacije pribaviti odgovarajuće ateste ne starije od 6 mjeseci i dostaviti ih nadzornom inženjeru na uvid. Hidroizolaciju, toplinsku ili zvučnu izolaciju treba izvoditi točno prema specifikaciji radova, uputama, preporukama proizvođača, kao i prema tehničkim uvjetima izvođenja. </t>
  </si>
  <si>
    <t>Površine na koje se polaže izolacija trebaju biti posve ravne, očišćene od prašine ili drugih nečistoća, dovoljno glatke da izolacija dobro prione uz podlogu. Toplinsku ili zvučnu izolaciju potrebno je izvesti kontinuirano bez fuga kako bi se spriječili toplinski ili zvučni mostovi. Horizontalna ili vertikalna izolacija podova ili zidova treba prilegnuti uz površinu ravno, bez nabora ili mjehura. Sve spojeve PE ili PVC traka ili folija treba spajati samoljepivom trakom širine min 4 cm ili po detalju izolacije. U cijeni također treba uključiti obradu slojeva izolacije i  izvedbu holkera oko raznih prodora kroz slojeve izolacije (instalacije), kao i ugradnje završnih profila, putz lajsni i sl.</t>
  </si>
  <si>
    <t>U sklopu slojeva izolacije uz sve bočne vertikalne ili kose plohe treba obavezno izvesti holkere, visine min 15 cm bez posebne naplate. Tako izveden prelazni detalj sa svim slojevima izolacije treba završno zaštititi. Ukoliko nije posebno predviđen detalj holker treba izvesti cem. mortom 1:1 M-10 d= 3-4-cm po HRN – u U.M2.010, armiran pocinč. rabic. mrežicom, dilatiran svaka 2 cm ili po detalju izvedbe izolacije. Nakon izvedbe svakog sloja izolacije nadzorni organ treba izvršiti pregled, a tek nakon pozitivnog mišljenja i upisa u građevinski dnevnik može se nastaviti sa radom.</t>
  </si>
  <si>
    <t>Skladištenje materijala na gradilištu mora biti stručno kako bi se isključila bilo kakva mogućnost propadanja. Nepravilno i nekvalitetno izvedene radove izvođač mora na svoj trošak ukloniti i izvesti pravilno.</t>
  </si>
  <si>
    <t>Izvođač će pristupiti izvedbi tek nakon što projektant potpisom potvrdi tehnološku razradu svih detalja. Izrada rješenja neće se posebno naplatiti već predstavlja trošak i obavezu izvođača. Izvođač može predložiti druge proizvode za izolaciju od onih opisanih troškovnikom uz uvjet istih svojstava i kvalitete. Izvođač je dužan sve izvoditi prema uputama proizvođača, isporučitelja materijala te ovjerenih detalja.</t>
  </si>
  <si>
    <t>Radovima na izvedbi toplinske izolacije može se pristupiti tek po ugradnji vanjske stolarije.</t>
  </si>
  <si>
    <t>HIDROIZOLACIJA</t>
  </si>
  <si>
    <t>Sve hidroizolaterske radove treba izvesti solidno i stručno držeći se projektne dokumentacije, propisa, opisa iz troškovnika, uputama proizvođača i pravilima dobrog zanata. Prije početka radova izvođač mora ustanoviti kvalitetu podloge na koju se izvodi izolacija i ako nije pogodna za rad mora o tome izvijestiti naručitelja radova kako bi se podloga na vrijeme popravila i pripremila za izvođenje izolacije.</t>
  </si>
  <si>
    <t>Sav materijal za izolaciju treba biti prvorazredne kvalitete, te odgovarati tekućim propisima i normativima. Izolacijsku ljepenku i ostale vrste izolacijskih traka i ploča treba rezati ravno i pravokutno. Zaderani i krpani komadi ne smiju se ugrađivati. Svi preklopi moraju biti najmanje 10 cm široki i lijepljeni varenjem. Kod polaganja dvaju ili više slojeva izolacijskih traka ili ploča preklopi ne smiju ležati jedan na drugom, već moraju biti pomaknuti.</t>
  </si>
  <si>
    <t>Kod hidroizolacije zidova ljepenka treba na svaku stranu zida imati prihvat širine od 10 cm, koji treba spojiti s horizontalnom izolacijom podova. Površine na koje se polaže izolacija, trebaju biti posve ravne, suhe, očišćene od prašine i nečistoće i dovoljno glatke kako bi izolacija dobro prionula. Izolacija treba prilegnuti na površinu ravno, bez nabora i mjehura.</t>
  </si>
  <si>
    <t xml:space="preserve">Posebnu pažnju obratiti na zaštitu od požara kod rada s vrućim bitumenskim premazima i varenim ljepenkama zbog velike zapaljivosti bitumena. U slučaju požara gasiti pijeskom ili pjenom. Gašenje vodom je opasno zbog prskanja vrelog bitumena. </t>
  </si>
  <si>
    <t>Svi materijali za izvedbu hidroizolaterskih radova moraju u pogledu kvalitete odgovarati HR normama koje propisuje Tehnički propis o građevnim proizvodima (NN 33/10, 87/10, 146/10, 81/11, 100/11, 130/12, 81/13), sukladno HRN EN koja se odnosi na određeni proizvod,  ili drugim priznatim jednakovrijednim standardima i propsima, a osobito:</t>
  </si>
  <si>
    <t xml:space="preserve">HRN EN 13707:2005+A1:2008, bitumenske hidroizolacijske krovne trake sa uloškom </t>
  </si>
  <si>
    <t>HRN EN 13859-1:2008, podložne trake za prijeklopno pokrivanje krovova</t>
  </si>
  <si>
    <t>HRN EN 13859-2:2008, podložne trake za zidove</t>
  </si>
  <si>
    <t>HRN EN 13956:2005+1:2008, plastične i elastomerne hidroizolacijske trake za krovove</t>
  </si>
  <si>
    <t>HRN EN 13967:2005+A1:2008, plastične i elastomerne trake za zaštitu od vlage i vode iz tla</t>
  </si>
  <si>
    <t>HRN EN 13969:2005+A1:2008, bitumenske trake za zaštitu od vlage i vode iz tla</t>
  </si>
  <si>
    <t>HRN EN 13970:2005+A1:2008, bitumenske paronepropusne trake</t>
  </si>
  <si>
    <t>HRN EN 13984:2005+A1:2008, plastične i elastomerne paronepropusne trake</t>
  </si>
  <si>
    <t>HRN EN 14909:2008, plastične i elastomerne trake za sprečavanje kapilarnog podizanja vode</t>
  </si>
  <si>
    <t>HRN EN 14967:2008, bitumenske trake za sprečavanje kapilarnog podizanja vode</t>
  </si>
  <si>
    <t>Svi materijali za izvedbu hidroizolaterskih radova moraju u pogledu kvalitete odgovarati priznatim tehničkim pravilima ili drugim priznatim jednakovrijednim standardima i propsima, a osobito:</t>
  </si>
  <si>
    <t>HRN U.M3 210, bitumenska traka s uloškom jutene tkanine</t>
  </si>
  <si>
    <t>HRN U.M3 220, neposuti, bitumenom impregnirani ravni krov</t>
  </si>
  <si>
    <t>HRN U.M3 221, bitumenom obostrano obloženi papir</t>
  </si>
  <si>
    <t>HRN U.M3.224, vrući premaz</t>
  </si>
  <si>
    <t>HRN U.M3 226, bitumenska traka s uloškom krovnog kartona</t>
  </si>
  <si>
    <t>HRN U.M3 227, bitumenizirani stakleni voal</t>
  </si>
  <si>
    <t>HRN U.M3.229, bitumenom obložena al.folija</t>
  </si>
  <si>
    <t>HRN U.M3.230, bit. traka s uloškom al.folije</t>
  </si>
  <si>
    <t>HRN U.M3 231, bit. traka s uloškom staklenog voala</t>
  </si>
  <si>
    <t>HRN U.M3 232, bitumenizirani krovni karton</t>
  </si>
  <si>
    <t>HRN U.M3 234, bit. traka s uloškom staklene tkanine</t>
  </si>
  <si>
    <t>HRN U.M3.240, bit. hidroizolac.materijal s organskom zatvaračem za hladni post.</t>
  </si>
  <si>
    <t>HRN U.M3 242, hidroizolac. materijal na osnovi bit.emulzija za hladni postupak</t>
  </si>
  <si>
    <t>HRN U.M3 244, hidroizolac. materijal za topli postupak</t>
  </si>
  <si>
    <t>HRN U.M3 246, hidroizolac. materijal od mastiksa</t>
  </si>
  <si>
    <t>HRN U.M3 248, bitumenizirani perforirani stakleni voal</t>
  </si>
  <si>
    <t>HRN U.M3 300, bit.trake za varenje</t>
  </si>
  <si>
    <t>Svi materijali za izvedbu termoizolaterskih radova moraju u pogledu kvalitete odgovarati HR normama koje propisuje Tehnički propis o racionalnoj uporabi energije i toplinskoj zaštiti u zgradama (NN 128/15), sukladno HRN EN koja se odnosi na određeni proizvod, ili drugim priznatim jednakovrijednim standardima i propsima, a osobito:</t>
  </si>
  <si>
    <t>HRN EN 13162:2012, tvornički izrađeni proizvodi od mineralne vune (MW)</t>
  </si>
  <si>
    <t>HRN EN 13163:2012, tvornički izrađeni proizvodi od ekspandiranog polistirena (ESP)</t>
  </si>
  <si>
    <t>HRN EN 13164:2012, tvornički izrađeni proizvodi od ekstrudirane polistirenske pjene (XPS)</t>
  </si>
  <si>
    <t>HRN EN 13165:2012, tvornički izrađeni proizvodi od tvrde poliuretanske pjene (PUR)</t>
  </si>
  <si>
    <t>ETAG 004, 03/00, 06/08,  EXTERNAL THERMAL INSULATION COMPOSITE SYSTEMS WITH RENDERING</t>
  </si>
  <si>
    <t xml:space="preserve">HRN EN 13499:2004, povezani sustavi za vanjsku toplinsku izolaciju (ETICS) na osnovi EPS </t>
  </si>
  <si>
    <t>HRN EN 13500:2004, povezani sustavi za vanjsku toplinsku izolaciju (ETICS) na osnovi MW</t>
  </si>
  <si>
    <t>HRN EN 13172:2012, vrednovanje sukladnosti</t>
  </si>
  <si>
    <t xml:space="preserve">HRN EN 29052-1 (ISO 9052-1; EN 29052-1), materijali koji se upotrebljavaju u stanovima ispod plivajućih podova </t>
  </si>
  <si>
    <t>Svi materijali za izvedbu termoizolaterskih radova moraju u pogledu kvalitete odgovarati HRN EN na koje upućuju priznata tehnička pravila (bivši JUS standardi) koji se odnose na specifikacije građevnih proizvoda HRN U.M9.015 (mineralna vuna) i HRN G.C7.202 (lake ploče za termoizolaciju) ili jednakovrijednima.</t>
  </si>
  <si>
    <t>Prilikom ugradnje ploča mineralne (kamene) vune potrebno je pridržavati se sljedećeg:</t>
  </si>
  <si>
    <t>Ugrađivati se smije samo suh i neoštećen proizvod. Proizvod se polaže na pripremljenu suhu podlogu. Prilikom polaganja proizvoda na otvorenom potrebno je spriječiti moguće</t>
  </si>
  <si>
    <t xml:space="preserve">oštećenje uslijed djelovanja atmosferilija (kiša, snijeg). </t>
  </si>
  <si>
    <t>Prilikom ugradnje ploča mineralne (kamene) vune kod prohodnih krovova potrebno je pridržavati se sljedećeg:</t>
  </si>
  <si>
    <t xml:space="preserve">Obavezna je primjena drenažnih slojeva (geotekstila ili sl.) iznad  sloja hidroizolacije. Obavezna je primjena </t>
  </si>
  <si>
    <t>armaturnih mreža nosivih u oba smjera u  vlažnoj zoni armirano-betonske ploče (ili estriha), kao nosivih slojeva završne obloge. Ne preporuča se postava predgotovljenih ploča preko podmetača (podložnih pločica) koji su oslonjeni direktno na hidroizolacijsku foliju. U tom slučaju, preporuča se postava podmetača površine ca. 50% površine završnih ploča ili oslanjanje podmetača na  armirano-betonsku ploču ili estrih preko toplinske izolacije.</t>
  </si>
  <si>
    <t>Prilikom ugradnje proizvoda, potrebno je pridržavati se redoslijeda ugradnje pojedinih slojeva konstrukcije danih u projektnoj dokumentaciji, odnosno projektu u odnosu na toplinsku zaštitu i uštedu energije, te prospektnoj dokumentaciji i preporukama od strane proizvođača.</t>
  </si>
  <si>
    <t>Tijekom dostave proizvoda (uglavnom na paletama), isti se NIKAKO ne smiju položiti direktno na ploče toplinske izolacije (i hidroizolaciju), već ISKLJUČIVO na prethodno položenu podlogu (daske, ploče od iverice i sl.) preko sloja izolacije.</t>
  </si>
  <si>
    <t>Ukoliko se vrši transport materijala i opreme direktno preko sloja toplinsko-izolacijskih ploča, obavezna je postava hodnih staza od dasaka ili ploča od iverica ili sl., preko spomenutog sloja.</t>
  </si>
  <si>
    <t>Potrebno je poduzeti mjere za sprečavanje oštećenja izolacijskog materijala (izrada privremenih transportnih putova).</t>
  </si>
  <si>
    <t xml:space="preserve">Sve mjere provjeriti na terenu. Nuditi nakon uvida na licu mjesta. Ukoliko je to moguće izvršiti provjeru postojećeg stanja konstrukcije prije nuđenja. Nakon demontaže i uvida u postojeće stanje nosive konstrukcije napraviti provjeru opterećenja, izračun opterečenja uklonjenih slojeva u odnosu na slojeve novog krova mora biti odobren od strane inženjera konstrukcije. U slučaju potrebe za odstupanjem od predviđenih slojeva, isti se neće obračunavati kao dodatni rad. U cijeni predvidjeti eventualno potrebne izmjene na licu mjesta zbog specifičnosti zadatka (sanacija). </t>
  </si>
  <si>
    <t>OPĆI UVJETI - LIMARSKI RADOVI</t>
  </si>
  <si>
    <t>Sve radove izvođač mora izvoditi prema troškovniku i izvedbenoj projektnoj dokumentaciji, solidno i stručno, prema pravilima dobrog zanata, Pravilniku o ocjenjivanju sukladnosti, ispravama o sukladnosti i označavanju građevinskih proizvoda (NN 103/08, 147/09, 87/10, 129/11), Pravilniku o tehničkim mjerama i uvjetima za završne radove u zgradarstvu (Sl.list br. 21/90), Tehničkom propisu o racionalnoj upotrebi energije i toplinskoj zaštiti u zgradama (NN 128/15) sa pripadajućim normama, Tehničkom propis o građevnim proizvodima (NN 33/10, 87/10, 146/10, 81/11, 100/11, 130/12, 81/13, 136/14, 119/15) i Tehničkim uvjeti za izvođenje limarskih radova (HRN U.N9.055.), te svim ostalim primjenjivim hrvatskim i europskim tehničkim propisima i normama i priznatim tehničkim pravilima, ili jednakovrijednim standardima a osobito:</t>
  </si>
  <si>
    <t>HRN C.B4.081, pocinčani lim</t>
  </si>
  <si>
    <t>HRN C.C4.020, 025, 030, 051, 060, 120, 150, aluminijski lim</t>
  </si>
  <si>
    <t>HRN C.D4.020, bakreni lim</t>
  </si>
  <si>
    <t>Ukoliko ne postoje adekvatni standardi za materijale koji se ugrađuju, obavezno je pribaviti odgovarajući atest kao dokaz kvalitete.</t>
  </si>
  <si>
    <t>Izvođač je dužan prije početka radova predočiti projektantu detalje izvedbe i savijanja limova. Tek po odobrenju i nakon ovjere istih od strane projektanta izvođač može pristupiti izvedbi radova. Izvođač je dužan prije početka radova provjeriti sve građevinske elemente na koje, ili za koje se pričvršćuje limarija i pismeno dostaviti naručitelju svoje primjedbe u vezi eventualnih nedostataka posebno u slučaju: neodgovarajućeg izbora projektiranog materijala i loše riješenog načina vezivanja limarije za građevinske radove. Izrada rješenje neće se posebno platiti već predstavlja trošak i obvezu izvođača. Prilikom izvođenja limarije izvođač se mora striktno pridržavati usvojenih i od strane projektanta ovjerenih detalja. Izvođač će pristupiti izvedbi tek nakon što projektant potpisom potvrdi radioničke nacrte i tehnološku razradu svih detalja.</t>
  </si>
  <si>
    <t>Dijelovi različitog materijala ne smiju se dodirivati jer bi uslijed toga moglo doći do korozije. Elementi od čelika za pričvršćivanje cinčanog ili pocinčanog lima moraju se pocinčati, ako u opisu radova nije predviđena neka druga zaštita (postavljanje podmetača od olova ili plastike otpornih na kiseline ili lužine). Za bakreni lim treba primijeniti učvršćivanje od bakra ili bakrenog čelika.</t>
  </si>
  <si>
    <t xml:space="preserve">Sastav i učvršćenja moraju biti tako izvedeni da elementi pri toplotnim promjenama mogu nesmetano dilatirati, a da pri tom ostanu nepropusni. Moraju se osigurati od oštećenja koje može izazvati vjetar i sl. Ispod lima koji se postavlja na beton, drvo ili žbuku treba postaviti sloj bitumenske ljepenke, čija su dobava i postava uključene u jediničnu cijenu ako u stavci nije opisano drugačije. Nakon obrade, može se ugraditi samo neoštećeni lim. </t>
  </si>
  <si>
    <t>Za elemente za učvršćivanje (kuke, zakovice, jahači, čavli, vijci i sl.) treba primijeniti:</t>
  </si>
  <si>
    <t>za čelični lim - čelična spojna sredstva,</t>
  </si>
  <si>
    <t>za pocinčani i olovni lim - dobro pocinčana spojna sredstva,</t>
  </si>
  <si>
    <t>za bakreni lim - bakrena spojna sredstva,</t>
  </si>
  <si>
    <t>za alu lim - alu ili galvanizirana Čn spojna sredstva.</t>
  </si>
  <si>
    <t>Sve vidljive spojeve lima i betonskih ili ožbukanih ploha pročelja treba brtviti po cijeloj dužini spoja trajno elastičnim (plastičnim) bezbojnim kitom. Sve spojeve lima treba obvezno izvesti nepropusno. Plohe izvedene limom moraju biti izvedene pravilno i u ravnini, po nagibima odvodnje i kosinama definiranim u projektu.</t>
  </si>
  <si>
    <t>Cijenom izvedbe radova treba obvezno uključiti sve materijale koji se ugrađuju i koriste (osnovne i pomoćne materijale), sav potrebna rad (osnovni i pomoćni) na izvedbi radova do potpune gotovosti i funkcionalnosti istih, sve transporte i prijenose do i na gradilištu sve do mjesta ugradnje, sva potrebna skladištenja i zaštite, sav alat i građevinske strojeve, čišćenje tokom rada, odvoz i zbrinjavanje smeća, završno čišćenje prije primopredaje radova, nadoknadu eventualne štete nastale iz nepažnje na svojim ili tuđim radovima, sve potrebne zaštitne konstrukcije i skele, kao i sve drugo predviđeno mjerama zaštite na radu i pravilima struke. U cijeni treba također uključiti izvedbu i obradu raznih detalja limarije kod spojeva, prijelaza, lomova i sudara ploha, završetaka limarije i drugo, sve obvezno usklađeno sa drugim različitim materijalima i radovima uz limariju, do potpune gotovosti i funkcionalnosti.</t>
  </si>
  <si>
    <t>Jedinična cijena uključuje, uzimanje mjera na gradilištu i definiranje ugradbenih dimenzija, tehnološku razradu svih detalja, pripremu podloga, izradu radioničkih nacrta, sav spojni materijal, sve posredne i neposredne troškove za rad, materijal, sva manja potrebna usijecanja utora nužna za ugradnju i savijanje lima i izvedbu detalja, kao i sva sitnija usijecanja ploha te potrebne popravke i zapunjavanja nastalih međuprostora i pukotina cem. mortom.</t>
  </si>
  <si>
    <t>OPĆI UVJETI - VANJSKA STOLARIJA</t>
  </si>
  <si>
    <t>Sve radove izvođač mora izvoditi prema troškovniku i izvedbenoj projektnoj dokumentaciji, solidno i stručno, prema pravilima dobrog zanata i mjerama uzetima na licu mjesta, Pravilniku o ocjenjivanju sukladnosti, ispravama o sukladnosti i označavanju građevinskih proizvoda (NN 103/08, 147/09, 87/10, 129/11), Pravilniku o tehničkim mjerama i uvjetima za završne radove u zgradarstvu (Sl.list br. 21/90), Tehničkom propisu o racionalnoj upotrebi energije i toplinskoj zaštiti u zgradama (NN 128/15) sa pripadajućim normama, Tehničkom propis o građevnim proizvodima (NN 33/10, 87/10, 146/10, 81/11, 100/11, 130/12, 81/13, 136/14, 119/15), prema Tehničkim propisima za prozore i vrata (NN 69/06) sa pripadajućim noramama i ostalim normama prema Odluci o popisu normi bitnih za primjenu Tehničkog propisa za prozore i vrata, te svim ostalim tehničkim propisima, priznatim tehničkim pravilima i HR normama ili jednakovrijednim standardima, a osobito:</t>
  </si>
  <si>
    <t>HRN EN 14351-1:2006, prozori i vrata - norma za proizvod, izvedbene značajke</t>
  </si>
  <si>
    <t>HRN EN 12207:2001, prozori i vrata - propusnost zraka</t>
  </si>
  <si>
    <t xml:space="preserve">HRN EN 12208:2001, prozori i vrata - vodonepropusnost </t>
  </si>
  <si>
    <t>HRN EN 12210:2001+AC:2005, prozori i vrata - otpornost na opterećenje vjetrom</t>
  </si>
  <si>
    <t>HRN EN ISO 140-3, akustika - mjerenje razine zvuka u zgradama i elementima zgrada</t>
  </si>
  <si>
    <t>HRN EN ISO 717-1, akustika - određivanje razine zvuka u zgradama</t>
  </si>
  <si>
    <t>HRN EN 410:1998, staklo u graditeljstvu - određivanje svjetlosnih i sunčanih značajka ostakljenja</t>
  </si>
  <si>
    <t>HRN EN 572-9:2005, staklo u graditeljstvu - proizvodi od osnovnog natrij-kalcij-silikatnog stakla</t>
  </si>
  <si>
    <t>HRN D.E1.012, vanjska stolarija</t>
  </si>
  <si>
    <t>HRN D.E8.193. i 235., vodonepropusnost i hermetičnost</t>
  </si>
  <si>
    <t xml:space="preserve">Prije pristupanju izvođenju radova izvoditelj je dužan izvršiti detaljan pregled svih stolarskih elemenata, prozora i vrata koji se mijenjaju. Stolarski elementi ili njihovi dijelovi, kao i pripadajući okov, koji su oštećeni, moraju se zamijeniti novima. Pri izradi novog elementa, u jediničnu cijenu uračunat je gotov stolarski element sa pripadajućim okovom i ugradnjom na građevinu. </t>
  </si>
  <si>
    <t>Radovi uključuju izradu, dobavu i montažu do potpune gotovosti drvenih prozora ili vrata. Brtvljenje i spajanje prema sistemskim rješenjima propisanim od proizvođača sistema. Sav potreban okov za otvaranje mora biti izrađen izrađen od INOX-a satinirane završne obrade. Odabrani okov prilagoditi težini i geometriji krila, tako da nesmetano zadovoljava funkciju otvaranja (otklopni, zaokretni ili zaokretno otklopni). U cijenu stavaka uključeno je i staklo.</t>
  </si>
  <si>
    <t>Vanjsku stolariju potrebno je ugraditi prije postavljanja toplinske izolacije i fasaderskih radova, zbog RAL ugradnje.</t>
  </si>
  <si>
    <t>Sve mjere i količine obavezno provjeriti na licu mjesta prije izrade stolarije.</t>
  </si>
  <si>
    <t>Prozori i vrata ugrađuju se u građevinski pripremljeni i obrađeni otvor u AB zidu ili zidu od opeke pomoću vijaka primjerenih za ovakvu vrstu montaže. Ugradnja stolarije u dinamici radova mora prethoditi izolaterskim i fasaderskim radovimaU. cijenu je uključen sav potreban rubni opšav (vanjski i unutarnji), vanjska hidroizolacija – paropropusna folija (obuhvaćena u limarskim radovima - prozorske klupčice), unutarnja - paronepropusna folija (parna brana), toplinska izolacija te sav pričvrsni pribor. Kod ugradnje stolarije potrebno je obraditi i toplinski izolirati špalete otvora sa slojem toplinske izolacije minimalno 2 cm, ako u opisu stavke nije naznačena veća debljina TI. Obaveza je izvođača prilikom montaže onemogućiti bilo kakvu pojavu toplinskog mosta, radove izvoditi prema priloženim detaljima, pričvršćenja u otvor osnovne konstrukcije kao i prethodno opisani način zaštite od prodora vodene pare iz unutrašnjosti u konstrukciju te atmosferskih utjecaja izvana - sve to prema smjernicama i uputama za RAL-ugradnju.</t>
  </si>
  <si>
    <t>U cijenu također treba biti uključena i izrada vanjske al. klupčice od al. lima, na potkonstrukciji, završno obrađene eloksažom ili plastifikacijom, prema izboru projektanta, sav ostali pomoćni i spojni materijal i sva potrebna podešavanja i prilagođavanja, osim ako stavkom nije opisano drugačije, odnosno ako to nije zasebno opisano u limarskim radovima. U cijenu također treba biti uključena i izrada unutarnje PVC klupčice, na potkonstrukciji, prema RAL ton karti-prema odabiru projektanta, osim ako stavkom nije opisano drugačije. U cijenu također treba biti uključena i izrada unutrašnjih gipskartonskih špaleta, osim ako to nije opisano zasebno u gipskartonskim radovima.</t>
  </si>
  <si>
    <t>Zbog specifičnosti zadatka - sanacija - sve stavke opisane su zidarskom mjerom. Zidarska mjera je razmak konstruktivnih elemenata. Modularna mjera je razmak modularnih ravnina koji je manji od zidarske mjere. Stolarska mjera je stvarna vanjska mjera stolarskog elementa koja treba biti manja od modularne mjere. Svjetla stolarska mjera koristi se kod vrata i označava čisti razmak između dovratnika, odnosno poda i nadvratnika. Razlika između zidarske i modularne mjere kod mokre gradnje treba biti 1 – 2 cm, a kod montažne može biti i 0,5 cm. Razlika između modularne i stolarske mjere treba biti od 0,3 do 1 cm. Stvake su opisane zidarskim (građevinskim) mjerama.</t>
  </si>
  <si>
    <t>Zaokretna vrata ili prozorsko krilo je lijevo ako je okovano s lijeve strane, odnosno ako se otvara u smjeru negativne rotacije (kazaljke na satu). Stolarski elementi se izrađuju prema shemama i detaljima, te u dogovoru s projektantom i nadzornim inženjerom, a označavaju brojem troškovničke stavke.</t>
  </si>
  <si>
    <t>Svi dijelovi konstrukcije i elementi pojedinih pozicija moraju biti proračunati i dimenzionirani tako da sigurno prihvaćaju opterećenja posebice vjetra (tlak, usis) i drugih atmosferskih utjecaja. Sile koje se javljaju u elementima i fasadi u cjelini moraju se prenijeti na monolitni dio zgrade, dok se deformacije i opterećenja (sile) sa zgrade ne smiju nikako prenositi na fasadu i/ili njene elemente.</t>
  </si>
  <si>
    <t>Na spoju raznih kvaliteta lima izvesti potrebno galvansko razdvajanje. Izvedba razdvajanja mora biti otporna i postojana na atmosferilije i smrzavanje.</t>
  </si>
  <si>
    <t>Jedinična cijena uključuje uzimanje mjera na gradilištu i definiranje ugradbenih dimenzija, tehnološku razradu svih detalja, izradu radioničkih nacrta, sav spojni materijal, sidrene ploče, mort za podlijevanje ležaja, zaštitu od korozije, postavu i skidanje radne skele, striktnu primjenu mjera zaštite od požara, sve posredne i neposredne troškove za rad, materijal, alat i građevinske strojeve, sve transporte, čišćenje tokom rada, odvoz i zbrinjavanje smeća, završno čišćenje prije primopredaje radova, nadoknadu eventualne štete nastale iz nepažnje na svojim ili tuđim radovima.</t>
  </si>
  <si>
    <t xml:space="preserve">PVC i AL stolarija se izrađuje od jednostrukih dovratnika/ doprozornika i ustakljenih krila. </t>
  </si>
  <si>
    <t>Ustakljenje dvostrukim IZO staklom, ispuna argonom, jedno staklo niskoemisivo - 4/16Ar/c4 mm, s proračunskim dokazom koeficijenta prolaska topline cijelog prozora jednakog ili nižeg od 1,40 W/m2K.</t>
  </si>
  <si>
    <t>Stolarija se na ugradnju doprema zaštićena u ambalaži, a kao zaštita tijekom transporta.</t>
  </si>
  <si>
    <t>U cijeni stavaka uključeno je i predočenje uzoraka materijala; izvođač je dužan prije izvođenja napraviti uzorke u mjerilu 1:1, a prema izboru projektantu.</t>
  </si>
  <si>
    <t>OPĆI UVJETI - DIMNJAK</t>
  </si>
  <si>
    <t>Za rad i primijenjene materijale, obavezno je pridržavati se pravila struke. Date mjere obvezno provjeriti na gradilištu.</t>
  </si>
  <si>
    <t>Primjenjuju se slijedeći propisi:</t>
  </si>
  <si>
    <t>Tehnički propis za dimnjake u građevinama</t>
  </si>
  <si>
    <t xml:space="preserve"> - HRN EN 1443:2003 Dimnjaci – Opći zahtjevi (EN 1443:2003)</t>
  </si>
  <si>
    <t xml:space="preserve"> - HRN DIN 18160-1:2003 Dimnjaci – 1. dio: Projektiranje i izvedba (DIN 18160-1:2001)</t>
  </si>
  <si>
    <t xml:space="preserve"> - HRN DIN 18160-5:2016 Dimnjaci -- 5. dio: Naprave za pristup dimnjaku -- Zahtjevi, projektiranje i izvedba (DIN 18160-5:2016)</t>
  </si>
  <si>
    <t xml:space="preserve"> - HRN EN 1856-1:2010 Dimnjaci -- Zahtjevi za metalne dimnjake -- 1. dio: Proizvodi sustava dimnjaka (EN 1856-1:2009)</t>
  </si>
  <si>
    <t xml:space="preserve">OPĆI UVJETI - ZAVRŠNI ZIDARSKO - FASADERSKI RADOVI </t>
  </si>
  <si>
    <t>Sve radove izvođač mora izvoditi prema troškovniku i izvedbenoj projektnoj dokumentaciji, solidno i stručno, prema pravilima dobrog zanata, Pravilniku o ocjenjivanju sukladnosti, ispravama o sukladnosti i označavanju građevinskih proizvoda (NN 103/08, 147/09, 87/10, 129/11), Pravilniku o tehničkim mjerama i uvjetima za završne radove u zgradarstvu (Sl.list br. 21/90), Tehničkom propisu za grđevinske konstrukcije (NN 17/17), Tehničkom propisu o racionalnoj upotrebi energije i toplinskoj zaštiti u zgradama (NN 128/15) s pripadajućim normama, Tehničkom propis o građevnim proizvodima (NN 33/10, 87/10, 146/10, 81/11, 100/11, 130/12, 81/13, 136/14, 119/15), te svim ostalim hrvatskim i europskim tehničkim propisima i normama i priznatim tehničkim pravilima ili jednakovrijednim standardima, a osobito:</t>
  </si>
  <si>
    <t xml:space="preserve">HRN EN 13166:2012, tvornički izrađeni proizvodi od fenolne pjene (PF) </t>
  </si>
  <si>
    <t xml:space="preserve">HRN EN 13167:2012, tvornički izrađeni proizvodi od ćelijastog (pjenastog) stakla (CG) </t>
  </si>
  <si>
    <t xml:space="preserve">HRN EN 13168:2012, tvornički izrađeni proizvodi od drvene vune (WW) </t>
  </si>
  <si>
    <t xml:space="preserve">HRN EN 13169:2012, tvornički izrađeni proizvodi od ekspandiranog perlita (EPB) </t>
  </si>
  <si>
    <t>HRN EN 13170:2012, tvornički izrađeni proizvodi od ekspandiranog pluta (ICB)</t>
  </si>
  <si>
    <t>HRN EN 13171:2012, tvornički izrađeni proizvodi od drvenih vlakana (WF) -- Specifikacija (EN 13171:2008)</t>
  </si>
  <si>
    <t>HRN EN 13172:2012, toplinsko - izoalcijski proizvodi, vrednovanje sukladnosti</t>
  </si>
  <si>
    <t>HRN EN 13495, toplinsko-izolacijski proizvodi za primjenu u zgradarstvu - određivanje otpornosti na čupanje povezanih sustava za vanjsku toplinsku izolaciju (ETICS)</t>
  </si>
  <si>
    <t>HRN EN 13501-1, razredba građevnih proizvoda i građevnih elemenata prema ponašanju u požaru</t>
  </si>
  <si>
    <t>HRN DIN 18 516, ventilirane fasade</t>
  </si>
  <si>
    <t>HRN EN 998-1, specifikacija morta za ziđe</t>
  </si>
  <si>
    <t>HRN EN 15824, specifikacije za vanjske i unutarnje žbuke  na osnovi organskih veziva</t>
  </si>
  <si>
    <t>HRN EN 1991-1-4: Eurocod 1 - Djelovanja na konstrukcije - Dio 1-4: Opća djelovanja - Djelovanja vjetra - nacionalni dodatak</t>
  </si>
  <si>
    <t xml:space="preserve">HRN EN 14063-1:2008, na mjestu primjene oblikovani proizvodi od lakoagregatne ekspandirane gline </t>
  </si>
  <si>
    <t>HRN EN 14064-1:2010, nevezani proizvodi od mineralne vune (MW) oblikovani na mjestu primjene</t>
  </si>
  <si>
    <t>HRN EN 14064-2:2010, nevezani proizvodi od mineralne vune (MW) oblikovani na mjestu primjene</t>
  </si>
  <si>
    <t>HRN EN 14316-1:2008, oblikovanje toplinske izolacije na mjestu primjene od proizvoda na bazi eksp. perlita (EP)</t>
  </si>
  <si>
    <t>Izvoditelj je dužan osigurati i zaštititi sve dijelove građevine na kojima se izvode radovi, radi sprečavanja oštećenja tijekom izvedbe. Pojava svih oštećenja na dijelovima na kojima se ne izvode radovi ili koji su nastupili nepažnjom izvoditelja isti je dužan otkloniti o vlastitom trošku. Naročitu pažnju treba posvetiti zaštiti stolarije koju treba zaštititi PVC građevinskom folijom. Ta zaštita ulazi u jediničnu cijenu izvedbe pročelja zgrade.</t>
  </si>
  <si>
    <t>Sav rad, sve komunikacije i sav transport vrši se isključivo s vanjske strane građevine, tj. preko skele. Zidarsko-fasaderski radovi se izvode na dobro očišćenoj i otprašenoj površini zida te ih treba izvoditi samo u povoljnim vremenskim uvjetima, uz odgovarajuće osiguranje i zaštitu svježe ožbukanih površina od štetnog utjecaja djelovanja sunca i oborina. Sve detalje izvedbe na pročelju potrebno je dogovoriti i na njih ishoditi suglasnost nadzornog inženjera, a prije pristupanja izvedbi radova. Obračun svih radova vršit će se kako je to naznačeno u opisu stavke.</t>
  </si>
  <si>
    <t>Žbukati tek kada se zidovi osuše i slegne zgrada. Ne smije se žbukati kad postoji opasnost od smrzavanja ili ekstremno visokih temperatura 30° ili više. Zidovi moraju biti prije žbukanja čisti, a fuge udubljene da se žbuka može dobro primiti. Prije žbukanja zidove navlažiti, a osobito kod cementne žbuke/ morta. Ukoliko na zidovima izbija salitra – treba ih četkom očistiti i oprati rastvorom solne kiseline u vodi (omjer 1:10) o trošku izvođača i dodavati sredstvo protiv izbijanja salitre u mort. Prva faza žbukanja je bacanje grubog šprica (oštri pijesak, cement, voda) i to zidarskom žlicom, a ne tavom. Na grubi špric bacati grubu žbuku kojom se definira ravnina žbukane plohe. Fina žbuka služi samo za zaglađivanje površina. Treba je izraditi tako da površine budu posve ravne i glatke, a uglovi i bridovi, te spojevi zida i stropa izvedeni oštro ukoliko u troškovniku nije drugačije označeno. Rabiciranje žbuke izvodi se pomoću tekstilno staklene mrežice otporne na alkalije ili sitno pletene mreže od nehrđajućeg čelika. Točno izvedena žbuka je ona koja po horizontali i vertikali nema odstupanja veća od 1 ؉ u bilo kojem smjeru, za jednu etažu. Troškovi sanacije dijelova izvedenih van ovih kriterija padaju na teret izvođača radova.</t>
  </si>
  <si>
    <t>U cijenu stavke uključene su sve potrebne predradnje koje je potrebno izvršiti na zidovima od NF opeke i ab površinama, kao i sav potreban rad, materijal i radna skela.</t>
  </si>
  <si>
    <t>Mort za žbukanja mora odgovarati HRN U.M2.012 ili drugim priznatim jednakovrijednim standardima i propisima. Prije žbukanja sve zidne površine potrebno je očistiti i pošpricati rijetkim cementnim mortom u omjeru 1:1. Završne plohe zida moraju biti ravne, fine i jednolično zaglađene. Mort treba biti miješan u omjerima materijala kako je određeno projektom morta, a koji je dužan dostaviti izvođač. Navedenim projektom se mora postići projektirana marka morta. Sav pribor koji se koristi pri mješanju i transportu se treba održavati čistim. Nakon što se mort izvadi iz mješalice ne smije mu se dodavati nikakav materijal. Mort mora biti upotrebljen prije nego počne vezivanje. Mort mora imati plastičnu konzistenciju određenu normama za mort. Unaprijed pripremljeni mort treba rabiti u skladu s uputama proizvođača i prije kraja roka uporabe deklariranog od proizvođača.</t>
  </si>
  <si>
    <t xml:space="preserve">ETICS (the external thermal insulation composite system), odnosno povezani sustav za vanjsku toplinsku izolaciju sastoji se od ljepila, toplinske izolacije (EPS, mineralna vuna), polimercementne armirane žbuke, impregnacijskog premaza i završne žbuke u odabranoj boji i teksturi (silikatna, akrilna, silikonska). ETICS sustav treba izvoditi komponentama jednog, odabranog sustava. Kod ugradnje svih komponenti pridržavati se uputa proizvođača (način ugradnje, sušenje). Pri izvedbi ETICS-a, odnosno povezanog sustava za vanjsku toplinsku izolaciju potrebno je pridržavati se Smjernica za izradu ETICS sustava (HUPFAS). </t>
  </si>
  <si>
    <t>Izbor pričvrsnica mora odgovarati kategoriji opterećenja za postojeću podlogu u skladu sa smjernicom ETAG 014. Svaka pričvrsnica koja se koristi treba imati dokaz uporabljivosti u skladu s europskom smjernicom ETAG 014 prema kojoj treba biti izdana tehnička ocjena. Ako podloga ne odgovara nit jednoj kategoriji prema ETAG 014, potrebno je izvesti ispitivanje nosivosti pričvrsnice na gradilištu (pull-off) test. Tip i broj pričvrsnica po m2 određuje se na temelju proračuna negativnih tlakova u skladu s važećom hrvatskom normom HRN EN 1991-1-4:2012/NA: 2012: Eurokod 1- Djelovanja na konstrukcije – dio 1-4: Opća djelovanja – Djelovanja vjetra – nacionalni dodatak i nosivosti pričvrsnice na postojećoj podlozi. Norma vrijedi za zgrade visine do 22 m, omjera visine i manje strane objekta h/d≤2, nadmorske visine do 500 mnm, te nazivne brzine vjetra do vref,0 35 m/s. Za sve ostale slučajeve obavezno je izraditi proračun broja pričvrsnica u skladu s važećim hrvatskim tehničkim propisima. Duljinu pričvrsnica je potrebno odrediti na način da se osigura, od proizvođača propisana, dubina sidrenja. Pričvrsnice ne smiju biti sidrene u žbuku, već isključivo u nosivu podlogu (beton, opeka). Lijepljenje toplinske izolacije na podlogu treba vršiti na način kako je to opisano  u nacionalnim Smjernicama z aizradu ETICS sustava (HUPFAS-a). Pričvrsnica može efikasno pružiti negativno opterećenje vjetrom jedino ako se ispod nje nalazi sloj ljepila.</t>
  </si>
  <si>
    <t>Temeljem važeće hrvatske i europske građevne regulative svi su ponuđači sustava dužni nuditi kompletni toplinsko - izolacijski sustav za koji je proveden postupak ocijenjivanja sukladnosti i izdane isprave o sukladnosti u skladu s odredbama Pravilnika za ocijenjivanje sukladnosti, isprave o skuladnosti i označavanje građevnih proizvoda (NN 103/08, 147/09, 87/10, 129/11). Izvođači su dužni iste ugraditi prema tehničkoj uputi proizvođača i smjernicama HUPFAS-a te kontrolirati jesu li proizvodi koji su isporučeni na gradilište dio sustava. Izvođač sustava i nadzorni inženjner na gradilištu obavezni su kontrolirati jesu li isporučeni elementi odgovarajućeg sustava za koji je proveden postupak ocijenja sukladnosti u skladu s važećim zakonima i propisima, te na gradilištu imati svu pripadajuću dokumentaciju (tehničke upute, potvrde, izjave o sukladnosti i dr.).</t>
  </si>
  <si>
    <t>Ukoliko se izvodi ventilirano pročelje, radove treba uskladiti s radovima na izvedbi ventiliranog pročelja i ugradnjom prozora i vrata u sklopu istog ventiliranog pročelja (vidi odgovarajuće grupe radova). To se odnosi kako na izvedbu detalja spojeva i potkonstrukcije te brtvljenja i kitanja (odnosno obrada spojeva), tako i na vremensko usklađenje izvođenja radova (koordinacija izvođenja). Potrebno je koordinirati svoje aktivnosti sa ostalim sudionicima u projektu a prema terminskom planu.</t>
  </si>
  <si>
    <t>Prilikom izrade fasadnih skela potrebno se je pridržavati propisa zaštite na radu po pitanjima radnih ploha, zaštitnih ograda i prilaza. Materijal za izradu skela mora biti potpuno ispravan. Odgovorna osoba dužna je izvršiti pregled materijala prije ugradnje. Skele moraju biti izvedene po mjerama i na način označen u statičkom računu i nacrtima za skele. Izvedene skele moraju biti sposobne podnijeti predviđeno opterećenje i moraju biti stabilne. Fasadne skele obračunavaju se po m2 projekcije skele u ravnini pročelja, mjereno po vanjskom rubu i</t>
  </si>
  <si>
    <t>1 m¹ nad najvišom površinom.</t>
  </si>
  <si>
    <t>Jedinična cijena uključuje sve pripremne i završne radovi, tehnološku razradu svih detalja, postavu i skidanje radne skele, sve posredne i neposredne troškove za rad, materijal, alat i građevinske, ispiranje i otprašivanje površine zida, sav otežani rad na izvedbi, zaštitu izvedenog dijela pročelja, zaštitu stolarskih i bravarskih stavki PVC građ. folijom, sav potrebni horizontalni i vertikalni prijevoz kao i prijevoz do gradilišta, čišćenje tokom rada, odvoz i zbrinjavanje smeća, završno čišćenje prije primopredaje radova, nadoknadu eventualne štete nastale iz nepažnje na svojim ili tuđim radovima, usklađenje organizacije rada s operativnim planom, primjenu svih mjera zaštite na radu.</t>
  </si>
  <si>
    <t>Sve mjere provjeriti na terenu. Nuditi nakon uvida na licu mjesta. Ukoliko je to moguće izvršiti provjeru postojećeg stanja konstrukcije prije nuđenja. Nakon demontaže i uvida u postojeće stanje nosive konstrukcije napraviti provjeru opterećenja, izračun opterečenja novih slojeva mora biti odobren od strane inženjera konstrukcije i nadzornog inženjera. U slučaju potrebe za odstupanjem od predviđenih slojeva, isti se neće obračunavati kao dodatni rad. U cijeni predvidjeti eventualno potrebne izmjene na licu mjesta zbog specifičnosti zadatka (sanacija).</t>
  </si>
  <si>
    <t>Radovi završnog žbukanja (armirana polimercementna žbuka, impregnacijski premaz i završna žbuka) zidova određeni su prema normativima (GN 421) i standardima u građevinarstvu, a obračunavaju se na sljedeći način:</t>
  </si>
  <si>
    <t xml:space="preserve">1. Otvori veličine do 3,0 m2 ne odbijaju se, a njihove špalete se posebno ne obračunavaju. </t>
  </si>
  <si>
    <t xml:space="preserve">2. Kod otvora veličine 3,0 do 5,0 m2  odbija se površina preko 3,0 m2, a špalete se posebno ne obračunavaju. </t>
  </si>
  <si>
    <t>3. Kod otvora preko 5,0 m2 odbija se površina preko 3,0 m2, a špalete oko otvora se obračunavaju posebno. Ako su špalete veće od 20 cm, tada se višak preko 20 cm obračunava posebno po m2.</t>
  </si>
  <si>
    <t>OPĆI UVJETI - SOBOSLIKARSKO-LIČILAČKI RADOVI</t>
  </si>
  <si>
    <t>Materijal koji će se upotrijebiti, pomoćni materijal, rad i pomoćni rad mora u svemu odgovarati hrvatskim ili drugim jednakovrijednim priznatim standardima i propisima, a posebno Pravilniku o tehničkim mjerama i uvjetima za završne radove u građevinarstvu (Sl. list SFRJ 21/90) i Tehničkim uvjetima za izvođenje ličilačkih radova HRN U.F2.O12/78. Sav vezivni materijal, ljepila, materijal za brtvljenje i pomoćna sredstva prema HRN U.F1.011.</t>
  </si>
  <si>
    <t>Prije početka izvedbe radova izvoditelj je dužan projektantu predočiti uzorke boja odgovarajuće za određen tip obrade i izvesti probna bojanja s uzorcima na plohama koje se obrađuju, i to u više nijansi boja, na osnovu čega će projektant odabrati boju i način nanošenja odnosno tip valjka. Tek po izboru i odobrenju projektanta može se otpočeti sa radovima na tako odabran način. Gore navedeno neće se posebno platiti već predstavlja trošak i obvezu izvoditelja i ulazi u jediničnu cijenu izvedbe radova.</t>
  </si>
  <si>
    <t>Sva bojanja i ličenja treba izvesti samo na suhim, čistim, ravnim ili ravnomjerno zakrivljenim (po projektu) i odmašćenim plohama. Podlogu treba prije početka radova pregledati i kod većih oštećenja ili zaprljanja i zamašćenja na isto upozoriti nadzornog inženjera i radove prekinuti dok se podloga odgovarajuće ne pripremi. Kod manjih oštećenja treba izvoditelj podlogu dovesti u potrebno stanje za kvalitetan rad brušenjem manjih neravnina, kitanjem i zapunjavanjem pukotina i manjih udubina kitom za zapunjavanje i izravnanje. Nakon toga treba obavezno izvesti gletanje odgovarajućom glet masom za određeni tip podloge do potrebne glatkoće, ako nije u stavci troškovnik drugačije navedeno. Sve gore navedeno treba uračunati u jediničnu cijenu.</t>
  </si>
  <si>
    <t>Pri radu treba se strogo pridržavati pravila zaštite na radu, uz primjenu odgovarajućih zaštitnih sredstava. Sve prostorije po završetku radova treba dobro prozračiti ili ventilirati.</t>
  </si>
  <si>
    <t>Prilikom izvođenja radova izvoditelj treba zaštititi sve susjedne plohe i dijelove konstrukcije na takav način da ne dođe do njihovog prljanja i oštećenja i isto uračunati u cijeni. Ukoliko do prljanja i oštećenja ipak dođe, isto će izvoditelj očistiti i popraviti na svoj trošak.</t>
  </si>
  <si>
    <t>Tijekom izvođenja radova treba obratiti pažnju na atmosferske prilike. Vanjski radovi se ne smiju izvoditi u slučaju oborina, magle, zraka prezasićenog vlagom, te jakog vjetra i temperature ispod +5°C.</t>
  </si>
  <si>
    <t>Premazi i boje moraju biti postojani na svjetlo i otporni na pranje vodom, a na vanjskim plohama otporni na atmosferilije. Svi soboslikarski radovi moraju se izvesti prema izabranim uzorcima.</t>
  </si>
  <si>
    <t>Izvođač može započeti radove tek kad su iz prostorije odstranjeni svi otpaci i drugo što bi moglo smetati izvedbi. Za sve vrste soboslikarsko-ličilačkih radova podloge moraju biti čiste od prašine i druge prljavštine kao što su: smole, ulja, masti, čađa, gar, bitumen, cement, mort i dr. Bojati ili ličiti dopušteno je samo na suhu i pripremljenu podlogu. Vanjski ličilački radovi ne smiju se izvoditi po lošem vremenu, koje bi moglo štetiti kvaliteti radova (npr. hladnoća, oborine, magla, jak vjetar i sl.).</t>
  </si>
  <si>
    <t>Zabranjeno je bacati u kanalizaciju i sanitarne uređaje ostatke boje, vapna, gipsa, kita i drugog materijala.</t>
  </si>
  <si>
    <t>ZIDOVI</t>
  </si>
  <si>
    <t>Unutrašnji zidovi prostorija prvo se izravnavaju, gletaju specijalnim postavama koje moraju dobro prilijegati na podlogu i nakon sušenja činiti vrlo čvrstu podlogu za bojanje disperzivnim bojama.</t>
  </si>
  <si>
    <t>U obračunu su posebno iskazane žbukane / betonske površine od gipskartonskih površina.</t>
  </si>
  <si>
    <t>Grundiranje površine izvodi se i obračunava za cijelu površinu podloga od gipskartonskih ploča.</t>
  </si>
  <si>
    <t>Kvaliteta kitanja i ličenja kontrolira se noću ili u zamračenoj prostoriji reflektorom prislonjenim uz plohu zida odnosno stropa. Kod ličenja vanjskih zidova treba se izbjegavati faza kitanja (2), a nikako ne predviđati fazu gletanja (3).</t>
  </si>
  <si>
    <t>Vrste boja za unutarnje / vanjske prostora:</t>
  </si>
  <si>
    <t>- vapno – zastarjela tehnologija koja se danas uglavnom više ne primjenjuje</t>
  </si>
  <si>
    <t>- uljena boja – zastarjela tehnologija koja se danas uglavnom više ne primjenjuje</t>
  </si>
  <si>
    <t>- disperzivne - disperzije bazirane na polimernim vezivima, kao npr. akrilna smola, silikatne, silikonske...</t>
  </si>
  <si>
    <t>- disperzivne latex -disperzije na bazi vinilacetatnog polimera, izuzetno čvrste i otporne na pranje / ribanje</t>
  </si>
  <si>
    <t>- dekorativne stucco boje - na bazi gašenog vapna i finih zrnaca mramornog praha sa specijalnim aditivima</t>
  </si>
  <si>
    <t>Sredstva za premazivanje, s obzirom na sastav i vrstu, moraju biti međusobno usklađena. Za podloge iz gips kartonskih ploča sredstva za premazivanje na osnovi vapna, vodenog stakla i silikata nisu primjerena. Kod disperzijskih silikatnih boja potrebno se pridržavati savjeta proizvođača sredstva. Kod gips kartonskih ploča koje su duže vrijeme bez zaštite izložene djelovanju svjetla može se pojaviti požutjelost i zato se prije nanošenja premaza preporučuje probni premaz preko više ploča, uključivo s fugiranim mjestima.</t>
  </si>
  <si>
    <t>Ličenje unutarnjih zidova izvodi se slijedećim redoslijedom:</t>
  </si>
  <si>
    <t>0. namakanje i struganje starog naliča,</t>
  </si>
  <si>
    <t>1. impregnacija (grundiranje) – penetrirajući premaz podloge radi konsolidacije,</t>
  </si>
  <si>
    <t>2. kitanje i zatvaranje pojedinačnih rupa, uključivo bandažiranje većih pukotina</t>
  </si>
  <si>
    <t>3. gletanje – prevlačenje cijele površine ličilačkim kitom u nekoliko slojeva ovisno o zahtijevanoj kvaliteti površine uključivo brušenje i otprašivanje između slojeva,</t>
  </si>
  <si>
    <t>4. brušenje i otprašivanje,</t>
  </si>
  <si>
    <t>5. ovisno o vrsti boje i uputi proizvođača – nanošenje primera kako bi se smanjila upojnost</t>
  </si>
  <si>
    <t>6. dvokratno ili trokratno ličenje – nanošenje boje četkama, valjcima ili prskanjem.</t>
  </si>
  <si>
    <t>STOLARIJA</t>
  </si>
  <si>
    <t>LIČENJE</t>
  </si>
  <si>
    <t>Ličenje stolarije radi se samo na unutarnjoj stolariji, a izuzetno na vanjskoj ako je već bila ličena. Vratna krila mogu se ličiti u radionici kompresorom. Ličiti se može stolarija koja ima francuske ili cilindar petlje, odnosno drugi okov predviđen za ličenje, ali ne i roto okov.</t>
  </si>
  <si>
    <t>Stolariju je prije ličenja uvijek potrebno pripremiti prema uputama proizvođača boje!</t>
  </si>
  <si>
    <t>Ličenje unutarnje stolarije izvodi se u sljedećim fazama:</t>
  </si>
  <si>
    <t>0. paljenje, kemijsko ili mehaničko skidanje postojeće boje (u slučajevima obnove postojećih vrata),</t>
  </si>
  <si>
    <t>1. impregnacija (u radionici),</t>
  </si>
  <si>
    <t>2. kitanje,</t>
  </si>
  <si>
    <t>3. brušenje,</t>
  </si>
  <si>
    <t>4. temeljni nalič,</t>
  </si>
  <si>
    <t>5. dodatno kitanje i brušenje,</t>
  </si>
  <si>
    <t>6. lakiranje (min. 2 sloja).</t>
  </si>
  <si>
    <t>Vrste lakova za unutarnje / vanjske prostore:</t>
  </si>
  <si>
    <t>- nitro lakovi – za unutrašnje prostore (na bazi celuloznih nitrata, sintetskih smola i organskih otapala)</t>
  </si>
  <si>
    <t>- poliuretanski lakovi (mat, polumat, sjajni) – za unutrašnje prostore (na bazi uljem modificirane poliuretanske smole u organskim otapalima)</t>
  </si>
  <si>
    <t>- alkidni lakovi – za unutrašnje i vanjske prostore (na bazi modificirane alkidne smole u organskim otapalima uz</t>
  </si>
  <si>
    <t>dodak punila i pigmenata)</t>
  </si>
  <si>
    <t>- akrilni lakovi – za unutrašnje i vanjske prostore (na bazi akrilnih smola i organskih otapala / ili topivi u vodi)</t>
  </si>
  <si>
    <t>- uljni premazi – za unutrašnje prostore (na bazi biljnih ulja i voskova)</t>
  </si>
  <si>
    <t>GLAZURNI PREMAZ</t>
  </si>
  <si>
    <t>Vanjska stolarija zaštićuje se lazurnim premazima kojima prethodi zaštita fungicidno-insekticidnom impregnacijom (uglavnom na bazi uljne alkidne smole u organskim otapalima uz dodatke aktivnih tvari). Impregnacija i prvi sloj lazurnog premaza nanose se u tvornici / radionici potapanjem, drugi sloj lazurnog premaza na gradilištu nakon ugradnje i treći na gradilištu po završetku svih ličilačkih radova. Impregnacija i prvi premaz (potapanje) obavlja se bez okova i ostakljenja, a drugi i treći sa brtvama i ostakljenjem pri čemu vidljivi okov i staklo treba zaštititi ljepljivom trakom.</t>
  </si>
  <si>
    <t>Ličenje stolarije lazurnim bojama</t>
  </si>
  <si>
    <t>1. impregnacija i fungicidni premazi (u radionici)</t>
  </si>
  <si>
    <t>4. lazurni premazi,</t>
  </si>
  <si>
    <t>5. brušenje,</t>
  </si>
  <si>
    <t>6. završni premaz lazurom / lak – lazurom.</t>
  </si>
  <si>
    <t>Vrste lazura za unutarnje / vanjske prostore:</t>
  </si>
  <si>
    <t>- lazure – za unutrašnje prostore (na bazi dugouljne alkidne smole u organskim otapalima uz dodatak svjetlosnih pigmenata)</t>
  </si>
  <si>
    <t>- lak lazure – za unutrašnje i vanjske prostore (na bazi alkidnih smola u organskim otapalima uz dodatak svjetlosnih pigmenata, UV absorbera i specijalnih voskova / ili na bazi specijalne akrilatne smole, aditiva i vode uz dodatak vodoodbojnog sredstva)</t>
  </si>
  <si>
    <t>Obračun:</t>
  </si>
  <si>
    <t>- zidovi se obračunavaju po površini izraženoj u m2 na način:</t>
  </si>
  <si>
    <t>• otvori veličine do 3,0 m2 ne odbijaju se, a njihove špalete se posebno ne obračunavaju</t>
  </si>
  <si>
    <t>• kod otvora veličine 3,0 do 5,0 m2  odbija se površina preko 3,0 m2, a špalete se posebno ne obračunavaju</t>
  </si>
  <si>
    <t>• kod otvora preko 5,0 m2 odbija se površina preko 3,0 m2, a špalete oko otvora se obračunavaju posebno</t>
  </si>
  <si>
    <t>• špalete širine veće od 20 cm obračunavanju se posebno</t>
  </si>
  <si>
    <t>• normativi za zidove površine ispod 10 m2 povećavaju se za 1,20</t>
  </si>
  <si>
    <t>- stolarija / bravarija se obračunava po površini izraženoj u m2 na način:</t>
  </si>
  <si>
    <t>• pune površine otvora i opšava bez odbijanja površine stakla) množeno koeficijentima:</t>
  </si>
  <si>
    <t>o 2,90 = dvostruki prozor (bez prečki, sa kutijom za roletu i opšavom)</t>
  </si>
  <si>
    <t>o 1,45 = kod jednostrukih prozora bez opšava</t>
  </si>
  <si>
    <t>o 1,60 = kod jednostrukih prozora sa opšavom</t>
  </si>
  <si>
    <t>o dodatno 5% kvadrature prozora za svaku prečku, kod dvostrukih prozora posebno</t>
  </si>
  <si>
    <t>za vanjske, a posebno za unutrašnje prozore</t>
  </si>
  <si>
    <t>• stakleni izlog - uzima se površina izloga umanjeno za:</t>
  </si>
  <si>
    <t>o 45% za površine stakla do 3,00 m2</t>
  </si>
  <si>
    <t>o 30% za površine stakla 3,00 do 5,00 m2</t>
  </si>
  <si>
    <t>o 25% za površine stakla preko 5,00 m2</t>
  </si>
  <si>
    <t>• puna vrata s dovratnikom - uzima se dvostruka površina, mjereno od vanjskog ruba opšavnih letvi</t>
  </si>
  <si>
    <t>• puna vrata s opšavom špaleta obračunava se dvostruka površina</t>
  </si>
  <si>
    <t>• tradicionalna stolarija - površina se uvećava za profilacije, zavisno od složenosti, s faktorom od 1,7 do 3,2.</t>
  </si>
  <si>
    <t>• prozorske klupčice, parapeti, kutije za rolete, okviri, opšavi i sl. po površini izraženoj u m2</t>
  </si>
  <si>
    <t>Investitor ima pravo na kontrolu kvalitete materiijala kojim se radovi izvode. Ustanovi li da taj materijal ne odgovara propisanoj kvaliteti izvođač radova dužan je odstraniti lošu izvedbu i na vlastiti trošak izvesti radove sa kvalitetnim materijalom. O ispravnosti izvedenih površina mjerodavna je izjava nadzornog inženjera.</t>
  </si>
  <si>
    <t>U jediničnoj cijeni pojedinih stavaka obračunata je i  upotreba skele i drugih pomagala kod rada.</t>
  </si>
  <si>
    <t>Dok radovi traju, izvođač je dužan zaštititi od oštećenja ili prljanja sve ostale građevinske dijelove i opremu ( podove, stakla, vrata i sl.).</t>
  </si>
  <si>
    <t xml:space="preserve">Sve radove treba izvoditi po izvedbenim nacrtima, opisima radova u troškovniku, te uputama projektanta i nadzornog inženjera. </t>
  </si>
  <si>
    <t>Izvedeni rad i upotrebljeni materijal mora u svemu (vrsti, boji i kvaliteti) biti jednak uzorku, što ga odabere projektant od najmanje 5 uzoraka, koje proizvođač izrađuje bez naplate. Materijal za izvedbu soboslikarsko-ličilačkih radova je naveden u stavkama troškovnika. Od primjenjenih se materijala traži da imaju prionjivost za podlogu, po mogućnosti da penetriraju u podlogu, da se njima jednostavno radi, da dobro "pokrivaju", da su im boje stalne, da su otporni na utjecaje sredine kojima su izloženi, da se ne brišu s ploha na koje su naneseni, da su bezopasni za okolinu, da se premazi njima mogu obnavljati bez posebnih prethodnika i sl.</t>
  </si>
  <si>
    <t>Prije početka radova izvođač mora ustanoviti kvalitetu podloge za izvođenje soboslikarskih radova i ako ona nije pogodna za taj rad, mora o tome pismeno obavijestiti svog naručioca radova, kako bi se na vrijeme mogla popraviti i prirediti za soboslikanje i ličenje. Kasnije povezivanje i opravdanje da kvalitet nije dobar radi loše podloge, neće se uzimati u obzir. Na neurednoj podlozi ne može se izvoditi rad dok se podloga ne uredi. Predviđa se da se svi monolitni armiranobetonski zidovi i stropovi, koji se ne oblažu drugim oblogama, prije bojenja obrade i pripreme za bojenje, te gletaju glet masom i potpuno zaglade, a zatim da ih se boji  bojom prema opisu stavke. Gipskartonski zidovi / obloge / stropovi trebaju biti gletani i obrađeni za ličenje, ti radovi su uključeni u stavke izrade zida / obloge / spuštenog stropa.</t>
  </si>
  <si>
    <t>Svi premazi izvode se najmanje s tri premazivanja i to: osnovnim ili podložnim slojem, zaštitnim premazom i završnim premazom, ako to u troškovniku nije drugačije označeno. Svako od tih premazivanja mora biti čvrsto povezano za podlogu na koju se nanosi.</t>
  </si>
  <si>
    <t>Jedinična cijena treba obuhvatiti:</t>
  </si>
  <si>
    <t>- bojanje u više boja prema izboru projektanta</t>
  </si>
  <si>
    <t>- sav materijal, dobavu, izradu I dopremu alata, mehanizaciju i uskladištenje</t>
  </si>
  <si>
    <t>- troškove radne snage za kompletan rad opisan u troškovniku</t>
  </si>
  <si>
    <t>- sve horizontalne i vertikalne transporte do mjesta montaže</t>
  </si>
  <si>
    <t>- potrebnu radnu skelu (izuzima se fasadna skela)</t>
  </si>
  <si>
    <t>- čišćenje nakon završetka radova</t>
  </si>
  <si>
    <t>- svu štetu kao i troškove popravka kao posljedica nepažnje u toku izvedbe</t>
  </si>
  <si>
    <t>- troškove zaštite na radu</t>
  </si>
  <si>
    <t>- troškove atesta</t>
  </si>
  <si>
    <t>- zaštitu okolnih konstrukcija od prljanja</t>
  </si>
  <si>
    <t>- čišćenje po završenom radu uključivo odvoz viška materijala na gradsku deponiju</t>
  </si>
  <si>
    <t>Građevina</t>
  </si>
  <si>
    <t>Zgrada društvenog doma Buševec</t>
  </si>
  <si>
    <t>Lokacija</t>
  </si>
  <si>
    <t>k.č.br. 73/1, 73/2, k.o. Buševec</t>
  </si>
  <si>
    <t>Mjesto izvršenja usluge</t>
  </si>
  <si>
    <t>OGRANAK SELJAČKE SLOGE - BUŠEVEC, Trg Seljačke sloge 9, 10417 Buševec</t>
  </si>
  <si>
    <t>Naručitelj:</t>
  </si>
  <si>
    <t xml:space="preserve">Društvo za oblikovanje održivog razvoja
Janka Rakuše 1, HR-10000 Zagreb
OIB:  19904220725 
</t>
  </si>
  <si>
    <t>Izradio:</t>
  </si>
  <si>
    <t>Srećko Vrček, dipl.ing.građ.</t>
  </si>
  <si>
    <t>REGEA</t>
  </si>
  <si>
    <t>Andrije Žaje 10, 10000 Zagreb</t>
  </si>
  <si>
    <t>Mjesto i datum</t>
  </si>
  <si>
    <t>Zagreb, srpanj, 2020.</t>
  </si>
  <si>
    <t>REKAPITULACIJA PROCIJENJENIH TROŠKOVA GRADNJE</t>
  </si>
  <si>
    <t>PROCJENA TROŠKA IZVOĐENJA RADOVA</t>
  </si>
  <si>
    <t>Iznos bez PDV-a</t>
  </si>
  <si>
    <t>PDV</t>
  </si>
  <si>
    <t>Iznos s PDV-om</t>
  </si>
  <si>
    <t>Građevinsko-obrtnički radovi</t>
  </si>
  <si>
    <t>Elektrotehničke instalacije</t>
  </si>
  <si>
    <t>Ukupno radovi</t>
  </si>
  <si>
    <t>Građevina:</t>
  </si>
  <si>
    <t>Stambena zgrada Španjolska ulica 2, Zagreb
Lokacija: k.č. br. 949/2, k.o. Stenjevec</t>
  </si>
  <si>
    <t>Lokacija:</t>
  </si>
  <si>
    <t>Španjolska ulica 2, Zagreb</t>
  </si>
  <si>
    <t>k.č. br. 949/2, k.o. Stenjevec</t>
  </si>
  <si>
    <t>Investitor:</t>
  </si>
  <si>
    <t>Suvlasnici stambene zgrade Španjolska ulica 2, Zagreb</t>
  </si>
  <si>
    <t>GRAĐEVINSKO - OBRTNIČKI RADOVI</t>
  </si>
  <si>
    <t>UKUPNA REKAPITULACIJA</t>
  </si>
  <si>
    <t>REKAPITULACIJA</t>
  </si>
  <si>
    <t>1</t>
  </si>
  <si>
    <t>2</t>
  </si>
  <si>
    <t>3</t>
  </si>
  <si>
    <t>4</t>
  </si>
  <si>
    <t>5</t>
  </si>
  <si>
    <t>6</t>
  </si>
  <si>
    <t>7</t>
  </si>
  <si>
    <t>8</t>
  </si>
  <si>
    <t>9</t>
  </si>
  <si>
    <t>10</t>
  </si>
  <si>
    <t>11</t>
  </si>
  <si>
    <t>A.1</t>
  </si>
  <si>
    <t>UKUPNO</t>
  </si>
  <si>
    <t>BEZ PDV-a</t>
  </si>
  <si>
    <t>S PDV-om</t>
  </si>
  <si>
    <t>GRAĐEVINSKO-OBRTNIČKI RADOVI</t>
  </si>
  <si>
    <t>br</t>
  </si>
  <si>
    <t>opis radova</t>
  </si>
  <si>
    <t>j.m.</t>
  </si>
  <si>
    <t>količina</t>
  </si>
  <si>
    <t>jed. cijena</t>
  </si>
  <si>
    <t>ukupna cijena</t>
  </si>
  <si>
    <t>1.</t>
  </si>
  <si>
    <t>PRIPREMNI RADOVI</t>
  </si>
  <si>
    <t>1.1.</t>
  </si>
  <si>
    <t>OGRADA GRADILIŠTA</t>
  </si>
  <si>
    <t>Dobava, postava te naknadno skidanje i odvoz čvrste gradilišne ograde oko zone radova na krovu i dimnjaku, tj. prema planu izvođenja radova. Visina ograde 200 cm.</t>
  </si>
  <si>
    <t>m'</t>
  </si>
  <si>
    <t>1.2.</t>
  </si>
  <si>
    <t xml:space="preserve">FASADNA SKELA </t>
  </si>
  <si>
    <t>Dobava, postava,skidanje i otprema fasadne cijevne skele od bešavnih cijevi za potrebe rada na sanaciji krovišta i opšava dimnjaka. Skela mora biti izrađena u skladu s normativima, propisima zaštite na radu i u svemu sukladno općim uvjetima. U jediničnu cijenu skele uključiti i zaštitini zastor od jutenih ili plastičnih traka, koje se postavljaju s vanjske strane skele, po cijeloj površini. Skelu je potrebno osigurati od prevrtanja, a od udara groma uzemljenjem. Potrebno je izvesti pomične željezne ili drvene penjalice u svrhu osiguranja vertikalne komunikacije po skeli.  Obračun po m² vertikalne projekcije površine skele, mjereno po vanjskom rubu skele.</t>
  </si>
  <si>
    <t>m²</t>
  </si>
  <si>
    <t>1.4.</t>
  </si>
  <si>
    <t>ČIŠĆENJE GRADILIŠTA TIJEKOM RADOVA</t>
  </si>
  <si>
    <t>Čišćenje gradilišta tijekom radova. Stavka uključuje odvoz svog otpadnog materijala i zbrinjavanje istog.</t>
  </si>
  <si>
    <t>kompl.</t>
  </si>
  <si>
    <t>1.5.</t>
  </si>
  <si>
    <t>ZAVRŠNO ČIŠĆENJE GRADILIŠTA</t>
  </si>
  <si>
    <t>Čišćenje gradilišta nakon dovršenja radova.</t>
  </si>
  <si>
    <t>PRIPREMNI RADOVI:</t>
  </si>
  <si>
    <t>RUŠENJA I DEMONTAŽE</t>
  </si>
  <si>
    <t>2.1.</t>
  </si>
  <si>
    <t>Demontaža reflektora i fluo rasvjetnih tijela iznad pozornice.</t>
  </si>
  <si>
    <t>Demontaža rasvjetnih tijela na stropu iznad pozornice radi postave novog stropa od GK ploča. Strop se nalazi na visini cca 4,5 m. Rasvjetna tijela je potrebno uskladištiti u dogovoru sa naručiteljem radi kasnije ponovne montaže.</t>
  </si>
  <si>
    <t>Stavka uključuje sav pomoći materijal i rad na visini sve do potpune funkcionalnosti.</t>
  </si>
  <si>
    <t>a.</t>
  </si>
  <si>
    <t>demontaža reflektora</t>
  </si>
  <si>
    <t>kom</t>
  </si>
  <si>
    <t>b.</t>
  </si>
  <si>
    <t>demontaža fluo rasvjetnih tijela</t>
  </si>
  <si>
    <t>2.2.</t>
  </si>
  <si>
    <t>Rušenje stropa iznad pozornice.</t>
  </si>
  <si>
    <t xml:space="preserve">Strop iznad pozornice se sastoji od žbuke na trstici te daščane podloge. Strop se nalazi na visini cca 4,5 m. Isti je potrebno srušiti do nosive drvene konstrukcije radi kasnije montaže novog stropa od GK ploča. </t>
  </si>
  <si>
    <t>Stavka se sastoji od zaštite pozornice PVC folijom, rušenje, transporta šute izvan zgrade te odvoza na ovlašteni najbliži gradski deponij. Stavka uključuje sav potreban rad i materijal do potpune funkcionalnosti.</t>
  </si>
  <si>
    <t xml:space="preserve"> - strop iznad pozornice</t>
  </si>
  <si>
    <t>m2</t>
  </si>
  <si>
    <t>2.3.</t>
  </si>
  <si>
    <t>Rušenje stropa u hodniku kod kotlovnice.</t>
  </si>
  <si>
    <t xml:space="preserve">Stavka uključuje strop iznad hodnika, pretprostora WC-a te samih WC-a. Strop se sastoji od žbuke na trstici te daščane podloge. Strop se nalazi na visini cca 2,3 m. Isti je potrebno srušiti do nosive drvene konstrukcije radi kasnije montaže novog stropa od GK ploča. </t>
  </si>
  <si>
    <t>Stavka se sastoji od zaštite poda PVC folijom, demontaže rasvjetnog tijela, rušenje, transporta šute izvan zgrade te odvoza na ovlašteni najbliži gradski deponij. Stavka uključuje sav potreban rad i materijal do potpune funkcionalnosti.</t>
  </si>
  <si>
    <t>2.7</t>
  </si>
  <si>
    <t>Demontaža drvenog poda hodnika i čišćenje</t>
  </si>
  <si>
    <t>Stavka uključuje demontažu montažnog drvenog poda u hodniku kod kotlovnice sa prethodnim pražnjenjem prostorije.</t>
  </si>
  <si>
    <t>Stavka uključuje demontažu montažnog drvenog poda u hodniku kod kotlovnice, čišćenje betonske podne ploče, transport te odvoz na deponiju. Sve do potpune gotovosti.</t>
  </si>
  <si>
    <t>2.8</t>
  </si>
  <si>
    <t>Izrezivanje pasice širine 10 cm, a dubine cca 15 cm u podnoj betonskoj ploči hodnika kod kotlovnice te punjenje batudom frakcije 16-32 mm do dna temelja.</t>
  </si>
  <si>
    <t>Pasica se izrezuje uz vanjske i unutarnje zidove hodnika te se puni batudom do dna zidova, a ima ulogu spriječavanja dizanja kapilarne vlage uz zidove te njihovo brže isušivanje. Također, pasica će spriječiti vlaženje zidova od GK ploča kojima se oblažu.</t>
  </si>
  <si>
    <t>Stavka uključuje izrezivanje pilom po obodu zidova, čišćenje, odvoz šute na deponij te dovoz i punjenje batudom. Sve do potpune funkcionalnosti.</t>
  </si>
  <si>
    <t>m</t>
  </si>
  <si>
    <t>2.9</t>
  </si>
  <si>
    <t>Otucanje oronule žbuke na pročelju kod prozora sanitarnih čvorova.</t>
  </si>
  <si>
    <t>Skidanje oronule žbuke na pročelju oko prozora sanitarnih čvorova koja je uništena vlagom.</t>
  </si>
  <si>
    <t xml:space="preserve">Stavka uključuje skidanje, čišćenje i otprašivanje zidova te odvoz šute na deponiju. </t>
  </si>
  <si>
    <t>2.10</t>
  </si>
  <si>
    <t xml:space="preserve">Rušenje keramičkih pločica na ulazu (nisu uključene kamene pločice). </t>
  </si>
  <si>
    <t>Rušenje keramičkih pločica na ulazu do betonske podloge, čišćenje i priprema podloge za postavu novih keramičkih pločica.</t>
  </si>
  <si>
    <t>Stavka uključuje rušenje, čišćenje, pripremu podloge, odvoz šute na ovlašteni deponij. Sve do potpune funkcionalnosti.</t>
  </si>
  <si>
    <t>ZIDARSKI RADOVI</t>
  </si>
  <si>
    <t>Žbukanje grubom vapneno-cementnom produžnom žbukom zidova u sanitarnim čvorovima.</t>
  </si>
  <si>
    <t xml:space="preserve">Žbukanje prethodno pripremljenih unutarnjih zidova sanitarija grubom produžnom žbukom debljine cca 2,5 cm uz poravnanje zidova i kuteva na koju će se postaviti keramika. </t>
  </si>
  <si>
    <t>Stavka uključuje pripremu žbuke, žbukanje zidova i zidarsku obradu špaleta prije ugradnje unutarnje stolarije i prozora, postavu kutnih profila i drugo po pravilu struke sve do potpune gotovosti.</t>
  </si>
  <si>
    <t>3.2.</t>
  </si>
  <si>
    <t>Dobava i izrada tekuće hidroizolacije na podu i zidovima sanitarnih čvorova do visine 1,5 m.</t>
  </si>
  <si>
    <t xml:space="preserve">Hidroizolacija se izvodi kao dvokomponentna cementna disperzijska masa za izravnanje i hidroizolaciju. Svojstva: elastičnost, fleksibilnost, trajna otpornost na vlagu, bez razrjeđivača i bez omekšivača, visoka otpornost na vremenske utjecaje i visoka prionjivost. </t>
  </si>
  <si>
    <t>Stavka podrazumijeva nanošenje tekuće hidroizolacije, postavu tipskih kutnih izolacijskih profila na spoju poda i zidova.</t>
  </si>
  <si>
    <t xml:space="preserve">Rad izvesti u svemu prema uputama proizvođača sustava hidroizolacije, uključivo sve potrebne predradnje, rad i materijal za potpunu funkcionalnost izvedbe. </t>
  </si>
  <si>
    <t xml:space="preserve"> - hidroizolacija</t>
  </si>
  <si>
    <t xml:space="preserve"> - kutni profil</t>
  </si>
  <si>
    <t>3.3.</t>
  </si>
  <si>
    <t>Zidarsko uređenje zida u zoni sokla - otvaranje pasice zbog bržeg isušivanja vlage</t>
  </si>
  <si>
    <t xml:space="preserve">Zidarsko uređenje zidanog zida u dijelu gdje je asfalt radi spriječavanja dizanja vlage izvedbom pasice širine 20 cm do cigle, a na visini 25 cm od asfalta. </t>
  </si>
  <si>
    <t xml:space="preserve">Stavka uključuje zarezivanje, uklanjanje žbuke između rezova, čišćenje, pranje vodom pod pritiskom, zapunjavanje očišćenih fuga. Visina pasice oko 20 cm.  Visine prilagoditi situaciji na terenu.  U cijeni stavke sav pomoćni i vezni pribor, te rad do potpune funkcionalnosti izvedbe. </t>
  </si>
  <si>
    <t>Obračun po m izvedene pasice.</t>
  </si>
  <si>
    <t>3.</t>
  </si>
  <si>
    <t>ZIDARSKI RADOVI:</t>
  </si>
  <si>
    <t>4.</t>
  </si>
  <si>
    <t>KERAMIČARSKI RADOVI</t>
  </si>
  <si>
    <t>4.1.</t>
  </si>
  <si>
    <t>Dobava i postava podne keramike u hodniku kod kotlovnice i sanitarijama.</t>
  </si>
  <si>
    <t xml:space="preserve">Dobava potrebnog materijala i izvedba opločenja  keramičkim pločicama, I klase dimenzija 30/30 cm, debljine 1,0 cm. Pločice moraju biti protuklizne, minimalne klase protukliznosti R10, otporne na habanje, sredstva za čišćenje i kemikalije te neupijajuće. Pločice se postavljaju na pripremljeni betonski pod u fleksibilno, vodootporno građevinsko ljepilo uz širinu reške 3 mm. Fuge se zatvaraju masom za fugiranje keramičkih pločica na bazi cementa sa mineralnim punilima, aditivima i pigmentima. Potrebno predvidjeti lajsne i denivalaciju na ulazu u sanitarne čvorove. U stavku je uključen sav potreban rad i materijal. </t>
  </si>
  <si>
    <t xml:space="preserve"> - keramičke pločice I klase na podu</t>
  </si>
  <si>
    <t xml:space="preserve"> - sokl visine 10 cm</t>
  </si>
  <si>
    <t>4.2.</t>
  </si>
  <si>
    <t>Dobava i postava zidne keramike u sanitarijama kod kotlovnice.</t>
  </si>
  <si>
    <t xml:space="preserve">Dobava potrebnog materijala i izvedba opločenja zidnim keramičkim pločicama, I klase dimenzija 30/30 cm, debljine cca 1,0 cm. Pločice moraju biti otporne na sredstva za čišćenje i kemikalije te neupijajuće. Pločice se postavljaju na pripremljeni grubo žbukani zid u fleksibilno, vodootporno građevinsko ljepilo uz širinu reške 3 mm. Fuge se zatvaraju masom za fugiranje keramičkih pločica na bazi cementa sa mineralnim punilima, aditivima i pigmentima. Potrebno predvidjeti zidne lajsne na kutevima i ljepljenje na špalete nakon ugradnje PVC stolarije. U stavku je uključen sav potreban rad i materijal. </t>
  </si>
  <si>
    <t xml:space="preserve"> - zidne keramičke pločice </t>
  </si>
  <si>
    <t>KERAMIČARSKI RADOVI:</t>
  </si>
  <si>
    <t>5.</t>
  </si>
  <si>
    <t>PARKETARSKI RADOVI</t>
  </si>
  <si>
    <t>Dobava i postava parketa na ulazu u dvoranu</t>
  </si>
  <si>
    <t>Stavka uključuje skidanje tepiha, demontažu postojećeg lošeg parketa, pripremu betonske podloge, impregniranje te postavu novog hrastovog parketa I klase debljine 2,2 cm sa lakiranjem. Na spoju poda u bočnih zidova postaviti završnu drvenu lajsnu.</t>
  </si>
  <si>
    <t>Sav otpadni materijal i tepih potrebno je odvesti na deponij.</t>
  </si>
  <si>
    <t>Stavka uključuje sav potreban materijal i rad do potpune gotovosti.</t>
  </si>
  <si>
    <t xml:space="preserve"> - klasični hrastov parket d=2,2 cm</t>
  </si>
  <si>
    <t xml:space="preserve"> - drvena podna lajsna</t>
  </si>
  <si>
    <t>6.</t>
  </si>
  <si>
    <t>GIPSKARTONSKI RADOVI</t>
  </si>
  <si>
    <t>NAPOMENE:</t>
  </si>
  <si>
    <t>@</t>
  </si>
  <si>
    <t xml:space="preserve">Gipsarski radovi obuhvaćaju izradu laganih montažnih stropova te izradu obloge zidova. 
Gips kartonske ploče sastoje se od gipsa debljine 9, 12.5, 15 mm, obostrano zaštićenog/armiranog kartonom. Izvode se kao: 
- standardne (GK) - za suhe prostore, 
- vlagootporne (GKI) - za vlažne prostore, 
Proizvode se u dimenzijama 122 x 244 do 366 cm, te se postavom na metalnu pocinčanu konstrukciju i adekvatnom obradom spojeva (posebnim kitovima i ljepilima) formiraju u kompaktne pune glatke plohe. 
U cijenu gipsarskih radova ulazi i fugiranje i gletanje i GKP su po završetku radova potpuno spremne za ličenje bez potrebe za ličilačkom pripremom zida. 
Vezu sa žbukom potrebno je obraditi posebnim elastičnim kitovima da se spriječi pucanje. 
</t>
  </si>
  <si>
    <t>Preporuča se da ponuditelj prije davanja ponude obiđe gradilište.</t>
  </si>
  <si>
    <t>Izvodac je dužan svakog dana ocistiti sve prostore u kojima radi i komunicira !</t>
  </si>
  <si>
    <t xml:space="preserve">Sve detalje dogovoriti sa projektantom, investitorom i nadzornim inženjerom !  </t>
  </si>
  <si>
    <t>Na sve što nije obuhvačeno, navedeno i opisano u troškovničkim stavkama smatra se da se primjenjuju odgovarajući važeći normativi i standardi za pojedine vrste radova</t>
  </si>
  <si>
    <t>U cijenu radova uključiti dobavu,postavu i demontažu potrebne radne</t>
  </si>
  <si>
    <t xml:space="preserve">skele ( izvedene prema propisu ZNR), a sukladno tehnologiji </t>
  </si>
  <si>
    <t xml:space="preserve">izvođača. </t>
  </si>
  <si>
    <t xml:space="preserve">Kvalitetu ugrađenih proizvoda dokazati certifikatom! </t>
  </si>
  <si>
    <t>Opisane radove izvesti sa svim predradnjama potrebnim za kvalitetan rezultat !</t>
  </si>
  <si>
    <t>Obloga zidova u hodniku kod kotlovnice.</t>
  </si>
  <si>
    <t>Dobava materijala i izvedba jednostruke obloge, "maske"  oko unutrašnjih zidova (H=2,3 m) u hodniku kod kotlovnice. Oblogu je potrebno izvesti 5 cm iznad poda i 5 cm ispod stropa tako da iza može strujati zrak. Potrebno predvidjeti pocinčanu ventilacijsku mrežicu ispod i iznad obloge.</t>
  </si>
  <si>
    <t>Obloga se sastoji od slijedećih slojeva:
- jednostruke vlagootporne gipskartonske ploče GFK  1x1,25 cm, 
- metalna potkonstrukcija iz odgovarajućih tipskih čeličnih pocinčanih profila UW i CW (debljina lima 0,6 mm) u dva reda međusobno odvojena elastičnim podlošcima, 
Ukupna debljina obloge je cca 5,0 cm.</t>
  </si>
  <si>
    <t>Stavkom su obuhvaćeni svi potrebni radovi (kvalitetna obrada reški i sl.). Potrebno se uskladiti sa elektro radovima jer se instalacije razmještaju iza obloge.</t>
  </si>
  <si>
    <t xml:space="preserve"> - završno bojanje u ličilačkim radovima</t>
  </si>
  <si>
    <t>6.2.</t>
  </si>
  <si>
    <t>Obloga stropa u hodniku kod kotlovnice.</t>
  </si>
  <si>
    <t>Nabava materijala, izrada i postava obloge podgleda stropa u hodniku kod kotlovnice prema dolje navedenoj specifikaciji:</t>
  </si>
  <si>
    <t xml:space="preserve">  - gipskartonska ploča d=1 x 1,25 cm</t>
  </si>
  <si>
    <t xml:space="preserve">  - parna brana PE folija 0,02 cm, od polietilena, ojačana tkaninom visoko otpornom na kidanje, prema HRN EN 13859 ili jednakovrijedno, relativni otpor difuziji vodene pare Sd =35 (HRN EN 1931,1849-2,13501,12310-2,12311-2 ili jednakovrijedno)</t>
  </si>
  <si>
    <t xml:space="preserve">  - metalna potkonstrukcija visine 50 mm u istoj ravnini</t>
  </si>
  <si>
    <t xml:space="preserve">Ravninu stropa  je potrebno nivelirati pomoću potkonstrukcije - uključiti u cijenu potrebni rad i materijal.   </t>
  </si>
  <si>
    <t>Stavka uključuje :</t>
  </si>
  <si>
    <t xml:space="preserve">  - dobavu i postavu svih potrebnih slojeva, te bandažiranje </t>
  </si>
  <si>
    <t xml:space="preserve">  - izvedbu temeljnog premaza gips ploča</t>
  </si>
  <si>
    <t xml:space="preserve"> - izvedbu svih potrebnih ojačanja za postavu elemenata - rasvjete i dr.</t>
  </si>
  <si>
    <t xml:space="preserve">  - sve ostale radove za potpunu funkcionalnost stavke</t>
  </si>
  <si>
    <t xml:space="preserve">  - pripadajuća pričvrsna i vezna sredstva</t>
  </si>
  <si>
    <t xml:space="preserve">  - izvedbu spojeva sa postojećim bočnim zidovima do potpune funkcionalnosti izvedbe</t>
  </si>
  <si>
    <t xml:space="preserve"> - potrebno se uskladiti sa elektro radovima jer se instalacije razmještaju iza obloge.</t>
  </si>
  <si>
    <t>Sve komplet do potpune funkcionalnosti izvedbe.</t>
  </si>
  <si>
    <t xml:space="preserve"> - izvedba obloge iz gipskartonskih ploča sa potkonstrukcijom u ravnini - podgled stropa u hodniku kod kotlovnice</t>
  </si>
  <si>
    <t>6.3.</t>
  </si>
  <si>
    <t>Nabava materijala, izrada i postava obloge podgleda stropa iznad pozornice prema dolje navedenoj specifikaciji:</t>
  </si>
  <si>
    <t xml:space="preserve">  - gipskartonska ploča d=15 mm, vatrootpornost F 30</t>
  </si>
  <si>
    <t xml:space="preserve"> - ploče kamene vune  d=4,0 cm (između metalne konstrukcije za gipskartonske ploče postavlja se toplinska izolacija od mineralne vune u sloju debljine 4-5,0 cm radi prekrivanja greda kao toplinskih mostova) </t>
  </si>
  <si>
    <t>Obloga prema stropnoj konstrukciji mora imati vatrootpornost certificiranu na 30 minuta, F 30, što je potrebno dokazati atestom.</t>
  </si>
  <si>
    <t xml:space="preserve">Potrebno je predvidjeti opterećenje toplinskom izolacijom na gipskartonske ploče (MW u sloju 16-18 cm), ukoliko će se u budućnosti izolirati strop sa gornje strane. </t>
  </si>
  <si>
    <t xml:space="preserve"> - izvedbu svih potrebnih ojačanja i/ili ovjesa za postavu elemenata - rasvjete, zastora i dr.</t>
  </si>
  <si>
    <t xml:space="preserve"> - izvedba obloge iz gipskartonskih ploča sa potkonstrukcijom u ravnini - podgled drvenog stropa iznad pozornice</t>
  </si>
  <si>
    <t>7.</t>
  </si>
  <si>
    <t>SOBOSLIKARSKI RADOVI</t>
  </si>
  <si>
    <r>
      <rPr>
        <b/>
        <sz val="12"/>
        <rFont val="Calibri"/>
        <family val="2"/>
        <charset val="238"/>
      </rPr>
      <t>NAPOMENA:</t>
    </r>
    <r>
      <rPr>
        <sz val="12"/>
        <rFont val="Calibri"/>
        <family val="2"/>
        <charset val="238"/>
      </rPr>
      <t xml:space="preserve"> Svi materijali za izvedbu soboslikarsko-ličilačkih radova moraju odgovarati slijedećim standardima i normama: 
• pravilnik o zaštiti na radu u građevinastvu, 
• pravilnik o tehničkim mjerama i uvjetima za završne radove u građevinarstvu
HRN U.F2.013  -tehnički uvjeti za izvođenje soboslikarskih radova
HRN U.F2.012  -tehnički uvjeti za izvođenje ličilačkih radova
HRN B.C1.030  -gips neutralan i čist
HRN H.K2.015  -kalijev sapun
HRN B.C1.020  -hidratizirano vapno
HRN B.C1.011  -cement
HRN H.C5.020  -firnis lanenog ulja
HRN H.C1.034  -cinkov kromat
HRN H.C1.002  -uljene boje i lakovi
U jedinične cijene stavki obavezno uključiti sve nabave, transporte i ugradnje materijala, sav potreban rad, pomoćne i prethodne radnje, kao što je gletanje; osnovni i pomoćni materijal, pomoćnu skelu (rad na visini) i sl. </t>
    </r>
  </si>
  <si>
    <t xml:space="preserve">LIČENJE ZIDOVA na gipskartonskoj podlozi </t>
  </si>
  <si>
    <t>Bojanje stropova i zidova od GK ploča disperzivnom bojom u svijetlom tonu. U cijenu uključeni svi pripremni i pomoćni radovi - eventualno skidanje postojećih slojeva boje, kitanje, brušenje i gletanje površine, temeljni premaz disperzivnom impregnacijom, materijal i potrebna radna skela. Visina prostora do 4,5 m u dvorani.</t>
  </si>
  <si>
    <t>Obračun po m² izvedene površine.</t>
  </si>
  <si>
    <t>- zidovi</t>
  </si>
  <si>
    <t>- stropovi</t>
  </si>
  <si>
    <t>8.</t>
  </si>
  <si>
    <t>PVC stolarija i bravarija</t>
  </si>
  <si>
    <t>PVC stolarija</t>
  </si>
  <si>
    <r>
      <t xml:space="preserve">Profili:  </t>
    </r>
    <r>
      <rPr>
        <sz val="12"/>
        <rFont val="Calibri"/>
        <family val="2"/>
        <charset val="238"/>
      </rPr>
      <t>Za izradu PVC prozora moraju se upotrebljavati profili od min 5 komora i 3 brtve.</t>
    </r>
  </si>
  <si>
    <r>
      <t xml:space="preserve">Staklo:  </t>
    </r>
    <r>
      <rPr>
        <sz val="12"/>
        <rFont val="Calibri"/>
        <family val="2"/>
        <charset val="238"/>
      </rPr>
      <t xml:space="preserve">Za izradu prozora ako to nije drugačije u shemi naznačeno, mora se upotrebljavati dvoslojno IZO staklo (4+16lowE+Ar+4) sa maksimalnim dopuštenim koeficijentom prolaska topline: </t>
    </r>
    <r>
      <rPr>
        <b/>
        <sz val="12"/>
        <rFont val="Calibri"/>
        <family val="2"/>
        <charset val="238"/>
      </rPr>
      <t>Ug ≤ 1,1 W/M²k.</t>
    </r>
  </si>
  <si>
    <t>Koeficijent prolaza topline cijelog otvora: Uw,dop ≤ 1,4 W/M²k.</t>
  </si>
  <si>
    <r>
      <t xml:space="preserve">Okov:  </t>
    </r>
    <r>
      <rPr>
        <sz val="12"/>
        <rFont val="Calibri"/>
        <family val="2"/>
        <charset val="238"/>
      </rPr>
      <t>Koristiti kvalitetan okov renomiranih proizvođača.</t>
    </r>
  </si>
  <si>
    <r>
      <t>Brtve:</t>
    </r>
    <r>
      <rPr>
        <sz val="12"/>
        <rFont val="Calibri"/>
        <family val="2"/>
        <charset val="238"/>
      </rPr>
      <t xml:space="preserve"> sve brtve ugrađene u profile i za ustakljenje moraju biti originalne proizvodnje za pripadajuči profil, bez nastavljanja, a u uglovima postavljeni originalni uglovni prelazni komadi. Sa strana špaleta krajevi su uzdignuti uza zid i postavljeni ispod sloja žbuke ( montaža klupčice prije izvedbe špaleta). Obavezno kitanje prozirnim trajnoelastičnim kitom spoja klupčica-doprozornik i klupčica-zid. </t>
    </r>
    <r>
      <rPr>
        <b/>
        <sz val="11"/>
        <rFont val="Arial"/>
        <family val="2"/>
        <charset val="238"/>
      </rPr>
      <t/>
    </r>
  </si>
  <si>
    <r>
      <t xml:space="preserve">Ugradnja: </t>
    </r>
    <r>
      <rPr>
        <sz val="12"/>
        <rFont val="Calibri"/>
        <family val="2"/>
        <charset val="238"/>
      </rPr>
      <t xml:space="preserve">na spoju sa zidom koristiti sa unutrašnje strane vodonepropusne i paronepropusne tipske brtve, a sa vanjske strane vodonepropusne i paropropusne tipske brtve, prema smjernicama RAL montaže. </t>
    </r>
  </si>
  <si>
    <r>
      <t xml:space="preserve">Sadržaj cijene: </t>
    </r>
    <r>
      <rPr>
        <sz val="12"/>
        <rFont val="Calibri"/>
        <family val="2"/>
        <charset val="238"/>
      </rPr>
      <t xml:space="preserve">Sve jedinične cijene sadrže kompletnu radioničku izradu , dopremu na gradilište, raznašanje po pozicijama te ugradnju u skladu s gornjim Uvjetima. </t>
    </r>
  </si>
  <si>
    <r>
      <rPr>
        <b/>
        <sz val="12"/>
        <rFont val="Calibri"/>
        <family val="2"/>
        <charset val="238"/>
      </rPr>
      <t xml:space="preserve">Proizvodne i radioničke sheme i detalje </t>
    </r>
    <r>
      <rPr>
        <sz val="12"/>
        <rFont val="Calibri"/>
        <family val="2"/>
        <charset val="238"/>
      </rPr>
      <t xml:space="preserve">dužan je razraditi izvoditelj temeljem provjere podloge na objektu, opisa stavaka, shema i općih detalja sadržanih u ovom projektu te ih pravovremeno dostaviti projektantu i nadzornom inženjeru na ovjeru. </t>
    </r>
  </si>
  <si>
    <r>
      <t xml:space="preserve">Završna obrada: </t>
    </r>
    <r>
      <rPr>
        <sz val="12"/>
        <rFont val="Calibri"/>
        <family val="2"/>
      </rPr>
      <t>plastfikacija u RAL bijeloj boji.</t>
    </r>
  </si>
  <si>
    <t xml:space="preserve">PROZORI </t>
  </si>
  <si>
    <t xml:space="preserve">Izrada, doprema i ugradnja PVC stolarije.  U stavci je uključena pomoćna skela za montažu. </t>
  </si>
  <si>
    <t xml:space="preserve"> - PVC prozori na sanitarnim čvorovima, otvaranje na ventus, dim. cca 1,0 x 0,6 m </t>
  </si>
  <si>
    <t>kom.</t>
  </si>
  <si>
    <t>VRATA</t>
  </si>
  <si>
    <t xml:space="preserve"> - puna jednokrilna unutarnja PVC vrata za sanitarne čvorove opremljena kvakom i bravicom za zaključavanje sa unutarnje strane i indikatorom dim. cca 0,8 x 2,0 m </t>
  </si>
  <si>
    <t>BRAVARIJA</t>
  </si>
  <si>
    <t>8.2.</t>
  </si>
  <si>
    <t>Dobava i postava jednokrilnih punih metalnih zvučno izoliranih vrata za ulaz u dvoranu iz hodnika kod kotlovnice. Vrata protiv buke trebaju imati iznimnu otpornost na zvuk i zvučnu izolaciju - treća klasa -  smanjuju razinu buke preko 32 decibela. Izvedena u pocinčanom limu, jednokrilna, debljina krila od 62 mm, odnosno furnirana 70 mm. Materijal koji apsorbira buku u tim vratima mora biti nezapaljiv. Vrata moraju biti opremljena visoko kvalitetnim okovima, brtvama i kvakom.</t>
  </si>
  <si>
    <t xml:space="preserve"> - zvučno izolirana metalna vrata dim. cca 0,9 x 1,9 m</t>
  </si>
  <si>
    <t>8.3.</t>
  </si>
  <si>
    <t>Dobava i postava jednokrilnih punih metalnih vrata za ulaz u kotlovnicu. Vrata sa ispunom od lima, obojana 2x temeljnim i 2x završnim premazom protiv korozije. Vrata moraju biti opremljena okovima, brtvama, bravom i kvakom.</t>
  </si>
  <si>
    <t xml:space="preserve"> - metalna vrata za kotlovincu dim. cca 0,9 x 1,9 m</t>
  </si>
  <si>
    <t>9.</t>
  </si>
  <si>
    <t>Sanitarni čvorovi</t>
  </si>
  <si>
    <t>Vodovodna instalacija</t>
  </si>
  <si>
    <t>NAPOMENA:</t>
  </si>
  <si>
    <t>U cijenu stavki je potrebno uključiti sve sitne građevinske radove na eventualnim probijanjima i dubljenjima zidova i podova za potrebe polaganja vodovodnih i kanalizacijskih instalacija. Također, potrebno je predvidjeti grubi popravak izdubljenih kanala u podovima i zidovima. Potrebno je predvidjeti pomoćni materijal i rad sve do potpune funkcionalnosti.</t>
  </si>
  <si>
    <t>9.1</t>
  </si>
  <si>
    <t>Nabava, doprema i ugradba PP-R cijevi prema HRN EN 12201-2, SDR 11 sa svim fitinzima, fazonskim komadima i brtvenim materijalom.</t>
  </si>
  <si>
    <t>Cijevi koje se montiraju u zidne usjeke, izoliraju se  pustom (filcom) koji se spiralno omata mjedenom žicom ø 0.8 mm, te se na svakih 1.0 m dužine pričvršćuje na zid željeznim kukama. Cijevi za toplu vodu izoliraju se kao cijevi za hladnu vodu samo sa dva namotaja pusta. Cijevi vođene vidljivo pod stropom izolirati izolacijom. Komplet s izolacijom, kukama, obujmicama i sitnim materijalom, te izradom zidnih usjeka. U jediničnu cijenu je uključen sav potreban rad, oprema i materijal te radne platforme do dovođenja u funkcionalnu izvedbu, a sve prema uputama proizvođača. Obračun se vrši po m' montirane ispitane i preuzete cijevi uključujući i fiting.</t>
  </si>
  <si>
    <t>DN 20</t>
  </si>
  <si>
    <t>9.2.</t>
  </si>
  <si>
    <t>DN 25</t>
  </si>
  <si>
    <t>9.3.</t>
  </si>
  <si>
    <t>Dobava i montaža mjedenih ravnih ventila sa kotačem i ispusnim ventilom ugrađenih na početku vertikala. Ventili su zatvoreni u zidu limenim vratašcima. Obračun kompletno ventil i vratašca.</t>
  </si>
  <si>
    <t>9.4.</t>
  </si>
  <si>
    <t>Dobava i montaža mjedenih kutnih ventila s kotačem ugrađenih na cjevovod za svaki sanitarni uređaj na priključku tople i hladne vode. Obračun kompletno ventili i vratašca.</t>
  </si>
  <si>
    <t>9.5.</t>
  </si>
  <si>
    <t>Dobava i izvedba priključka na bojler tople vode: Uključivo sav potreban rad i materijal, uključujući i dobavu i montažu električnog bojlera od 5 l.</t>
  </si>
  <si>
    <t>9.6.</t>
  </si>
  <si>
    <t xml:space="preserve">Nabava i postava kromiranih rozeta na obje strane prolaza kroz zidove.
Prosječna vel. rozete NO 20...komada 20
</t>
  </si>
  <si>
    <t>9.7.</t>
  </si>
  <si>
    <t>Ispitivanje instalacije na nepropusnost pod tlakom od 10 bara u trajanju od 2 sata. Ispitivanje se vrši bez montiranih armatura. Krajevi cijevi zatvaraju se čepovima. U jediničnu cijenu je uključen sav potreban rad, oprema i materijal te radne platforme do dovođenja u funkcionalnu izvedbu, a sve prema uputama proizvođača. Obračun se vrši komplet ispitane vodovodne mreže.</t>
  </si>
  <si>
    <t>paušal</t>
  </si>
  <si>
    <t>9.8.</t>
  </si>
  <si>
    <t>Dezinfekcija kompletne vodovodne instalacije, vodenom otopinom klora koncentracije 10 g Cl/m³ vode u instalaciji s prethodnom i naknadnim ispitivanjem instalacije uz protok vode jednak peterostrukom obujmu vode u instalaciji. U jediničnu cijenu je uključen sav potreban rad, oprema i materijal te radne platforme do dovođenja u funkcionalnu izvedbu, a sve prema uputama proizvođača. Obračun se vrši po komadu montiranih ispitanih i preuzetih ventila.</t>
  </si>
  <si>
    <t>9.9.</t>
  </si>
  <si>
    <t>Uzimanja uzoraka za ispitivanje fizikalno, kemijsko, bioloških značajki vode iz vodovodne mreže, te sva potrebna ispitivanja od ovlaštene ustanove za potrebe tehničkog pregleda kao i izdavanja pismenih uvjerenja o ispravnosti vode. U jediničnu cijenu je uključen sav potreban rad, oprema i materijal za funkcionalnu izvedbu. Obračun se vrši po komadu uzetih, ispitanih uzoraka te dobivenim potvrdama.</t>
  </si>
  <si>
    <t>VODOVODNA INSTALACIJA, UKUPNO (kn):</t>
  </si>
  <si>
    <t>Kanalizacija</t>
  </si>
  <si>
    <t>9.10.</t>
  </si>
  <si>
    <t>Dobava i montaža kanalizacijske cijevi od tvrde plastike PVC prema EN1451-1 s integriranim kolčakom i gumenom brtvom prema EN 681/1, SN4, montiranih kao vertikalna i horizontalna kanalizacija unutar instalacionih kanala. Cijevi se međusobno spajaju i brtve tipskim gumenim brtvima, a za zidove ili strop učvršćuju tipskim obujmicama kod svakog naglavka. Obračun po m' ugrađene cijevi.</t>
  </si>
  <si>
    <t>Cijevi standardnih dužina</t>
  </si>
  <si>
    <t>DN 160 mm</t>
  </si>
  <si>
    <t>9.11.</t>
  </si>
  <si>
    <t>Dobava i montaža plastičnih cijevi za odvod od uređaja od tvrde plastike PVC prema EN1451-1 s integriranim kolčakom i gumenom brtvom prema EN 681/1, SN4. Cijevi se fazoniraju na licu mjesta, međusobno spajaju i polažu u zidne usjeke ili betonske podloge. Obračun po m' ugrađene cijevi uključivo spajanje na vertikale i horizontalnu kanalizaciju.</t>
  </si>
  <si>
    <t>Ø 32</t>
  </si>
  <si>
    <t>9.12.</t>
  </si>
  <si>
    <t>Ø 50</t>
  </si>
  <si>
    <t>9.13.</t>
  </si>
  <si>
    <t>Ø 75</t>
  </si>
  <si>
    <t>9.14.</t>
  </si>
  <si>
    <t>Ø 110</t>
  </si>
  <si>
    <t>9.15.</t>
  </si>
  <si>
    <t>Dobava i montaža podnih lončanih sifona pokriveno pocinčanom rešetkom uključivo spajanje sa plastičnim cijevima.</t>
  </si>
  <si>
    <t>suhi sifon</t>
  </si>
  <si>
    <t>9.16.</t>
  </si>
  <si>
    <t>mokri sifon</t>
  </si>
  <si>
    <t>9.17.</t>
  </si>
  <si>
    <t>Dobava i ispitivanje kompletne kanalizacije vanjske i unutarnje mreže na protočnost i vodonepropusnost sa dobavom pozitivnig atesta.</t>
  </si>
  <si>
    <t>KANALIZACIJA, UKUPNO (kn):</t>
  </si>
  <si>
    <t>Sanitarni i drugi uređaji</t>
  </si>
  <si>
    <t>9.18.</t>
  </si>
  <si>
    <t>Kompletan WC</t>
  </si>
  <si>
    <t>Školjka WC-a, konzolna sa daskom te nadžbuknim ugradnim vodokotlićem, ventilima, sifonom i ostalim potrebim elementima. Sve komplet.</t>
  </si>
  <si>
    <t>9.19.</t>
  </si>
  <si>
    <t>Kompletan umivaonik dimenzije 60x46cm, instalacija u kompletu sa svim pripadajućim ventilima i sifonima, te pokrovom sifona (skriveni sifon) te jednoručna mješalica za toplu i hladnu vodu. Sve kompletno.</t>
  </si>
  <si>
    <t>9.20.</t>
  </si>
  <si>
    <t>Dobava i montaža ostalog materijala - galanterije zajedno sa materijalom ugradbe:</t>
  </si>
  <si>
    <t>- ogledalo sa policom</t>
  </si>
  <si>
    <t>9.21.</t>
  </si>
  <si>
    <t xml:space="preserve"> - držač za papirnate ručnike u listićima </t>
  </si>
  <si>
    <t>9.22.</t>
  </si>
  <si>
    <t xml:space="preserve"> - posuda za tekući sapun </t>
  </si>
  <si>
    <t>9.23.</t>
  </si>
  <si>
    <t xml:space="preserve"> - koš za otpatke</t>
  </si>
  <si>
    <t>9.24.</t>
  </si>
  <si>
    <t xml:space="preserve"> - držač toalet papira u listićima </t>
  </si>
  <si>
    <t>9.25.</t>
  </si>
  <si>
    <t xml:space="preserve"> - osvježivač prostora</t>
  </si>
  <si>
    <t>SANITARNI I DRUGI UREĐAJI, UKUPNO (kn):</t>
  </si>
  <si>
    <t>SANITARNI ČVOROVI UKUPNO:</t>
  </si>
  <si>
    <t>10.</t>
  </si>
  <si>
    <t>Krovopokrivački radovi</t>
  </si>
  <si>
    <t>U jedinične cijene stavki obavezno uključiti sve nabave, transporte i ugradnje materijala, sav potrebni rad, osnovni i pomoćni materijal i pomoćne radnje, pokretnu skelu; razne pripomoći, sitni spojni ,materijal i pričvrsna sredstva i sl., a sve do potpune funkcionalne gotovosti pojedine stavke, uključivo čišćenje nakon dovršetka i u tijeku radova - ako opisom stavke nije drugačije određeno.</t>
  </si>
  <si>
    <t>10.1</t>
  </si>
  <si>
    <t xml:space="preserve">Skidanje i ponovno vraćanje postojećeg biber crijepa na dijelu krovišta iznad pozornice dvorane, odnosno kod uvala i sljemena starog dograđenog dijela zgrade (mansarda iznad vanjske pozornice). Postojeći crijep je potrebno pažljivo demontirati, spustiti na tlo i uskladištiti do ponovnog postavljanja. Skela i crijep koji će puknuti uključeni su u drugim stavkama. </t>
  </si>
  <si>
    <t xml:space="preserve"> - postojeći biber crijep </t>
  </si>
  <si>
    <r>
      <t>m</t>
    </r>
    <r>
      <rPr>
        <vertAlign val="superscript"/>
        <sz val="12"/>
        <rFont val="Calibri"/>
        <family val="2"/>
        <scheme val="minor"/>
      </rPr>
      <t>2</t>
    </r>
  </si>
  <si>
    <t xml:space="preserve"> - postojeći sljemenjaci</t>
  </si>
  <si>
    <t>10.2</t>
  </si>
  <si>
    <t>Dobava i ugradnja prvoklasnog vučenog glinenog biber crijepa i pripadajućih sljemenjaka jednakovrijedno kao Tondach u tonu i boji po izboru projektanta. Pokrivanje prema uputama proizvođača. Crijep obavezno učvrstiti bakrenim čavlićima u svim uvalama, na grebenima, sljemenu i na donjem rubu krovišta. Pričvršćenja izvesti u pojasu od 1 m horizontalne projekcije. U cijenu uključiti sve potrebne fazonske komade nužne za uredno i kompletno rješavanje svih detalja pokrivanja kao i sve potrebne elemente pokrova za odzračivanje krova.</t>
  </si>
  <si>
    <t>dijelovi krova na kojima se uoči loše stanje pokrova, sanacije pokrova, puknuti postojeći crijep i slično.</t>
  </si>
  <si>
    <t xml:space="preserve"> - novi biber crijep (jednostruko postavljanje)</t>
  </si>
  <si>
    <t xml:space="preserve"> - novi sljemenjaci</t>
  </si>
  <si>
    <t>10.3.</t>
  </si>
  <si>
    <t>Demontaža drvene krovne konstrukcije ukoliko je trula i nezadovoljavajuće nosivosti.</t>
  </si>
  <si>
    <t>Krovna konstrukcija je izvedena od letvi i kontraletvi, rogova, nazidnica, podrožnica i dr. U stavci je uključeno demontaža, spuštanje na tlu i odvoz sa zbrinjavanjem na deponiju.</t>
  </si>
  <si>
    <t xml:space="preserve"> - demontaža trule krovne konstrukcije</t>
  </si>
  <si>
    <t>10.4.</t>
  </si>
  <si>
    <t>Dobava, izrada i montaža drvene krovne konstrukcije - višestrešnog drvenog krovišta ukoliko se utvrdi da za to postoji potreba iz crnogorice II klase uključujući sve elemente krovišta  koje čine nazidnice, podrožnice, rogovi, drvene letve i kontraletve.</t>
  </si>
  <si>
    <t>Sva ugrađena građa mora biti impregnirana i zaštićena od crvotočine. U cijenu stavke potrebno je uračunati daščanu podlogu, krovnu paropropusnu, vodootpornu foliju i sve ostalo potrebno za kompletno dovršeno krovište.</t>
  </si>
  <si>
    <t>Obračun po m2 razvijene tlocrtne površine.</t>
  </si>
  <si>
    <t>a/ drvena građa (konstrukcija - rogovi, nazidnice, podrožnice - na utvrditi sa nadzornim inženjerom)</t>
  </si>
  <si>
    <t>b/ drvene letve 5/3cm</t>
  </si>
  <si>
    <t>c/ drvene kontraletve 5/5cm</t>
  </si>
  <si>
    <t>d/ krovna paropropusna, vodootporna folija</t>
  </si>
  <si>
    <t>e/ daščana podloga</t>
  </si>
  <si>
    <t>f/ brodski pod – vidljivi dio strehe krovišta</t>
  </si>
  <si>
    <t>g/ lazurni premaz vidljivih drvenih dijelova strehe i podgleda brodskog poda – 2x</t>
  </si>
  <si>
    <t>10.5.</t>
  </si>
  <si>
    <t>Dobava i ugradnja tipskih limenih snjegobrana za crijep (predviđa se 3 kom/m2)</t>
  </si>
  <si>
    <t>KROVOPOKRIVAČKI RADOVI</t>
  </si>
  <si>
    <t>11.</t>
  </si>
  <si>
    <t>Limarski radovi</t>
  </si>
  <si>
    <t>U jedinične cijene stavki obavezno uključiti sve nabave, transporte i ugradnje materijala, sav potrebni rad, osnovni i pomoćni materijal i pomoćne radnje, pokretnu skelu; razne pripomoći, sitni spojni ,materijal i pričvrsna sredstva i sl., a sve do potpune funkcionalne gotovosti pojedine stavke, uključivo čišćenje nakon dovršetka i u tijeku radova - ako opisom stavke nije drugačije određeno. Za učvršćivanje (kuke, zakovice, jahači, čavli, vijci) treba primijeniti: za pocinčani lim - dobro pocinčana spojna sredstva. Sve izmjere je potrebno izvršiti na licu mjesta.</t>
  </si>
  <si>
    <t>11.1</t>
  </si>
  <si>
    <t>Demontaža vanjskih oborinskih vertikala</t>
  </si>
  <si>
    <t>Demontaža vanjskih oborinskih vertikala te ponovno vraćanje istih uz pripasivanje na nove horizontalne odvode i ostale limarske elemente.</t>
  </si>
  <si>
    <r>
      <t xml:space="preserve">U stavci je potrebno predvidjeti postavu novih cijevi </t>
    </r>
    <r>
      <rPr>
        <sz val="12"/>
        <rFont val="Calibri"/>
        <family val="2"/>
      </rPr>
      <t xml:space="preserve">Ø110 </t>
    </r>
    <r>
      <rPr>
        <sz val="12"/>
        <rFont val="Calibri"/>
        <family val="2"/>
        <scheme val="minor"/>
      </rPr>
      <t>u slučaju da su postojeće trule i neupotrebljive.</t>
    </r>
  </si>
  <si>
    <t>Obračun po m.</t>
  </si>
  <si>
    <t xml:space="preserve"> - vertikalna pocinčana odvodnja</t>
  </si>
  <si>
    <t>11.2</t>
  </si>
  <si>
    <t>Demontaža horizontalnog žljeba</t>
  </si>
  <si>
    <t>Demontaža horizontalnog žljeba te ponovno vraćanje istih uz pripasivanje na nove elemente krovne konstrukcije.</t>
  </si>
  <si>
    <t>U stavci je potrebno predvidjeti postavu novih horizontalnih žljebova r.š.  33-40 cm i pripadnog materijala u slučaju da su postojeći truli i neupotrebljivi.</t>
  </si>
  <si>
    <t xml:space="preserve"> - horizontalni pocinčani žljeb</t>
  </si>
  <si>
    <t>11.3.</t>
  </si>
  <si>
    <t>Demontaža raznih krovnih limova</t>
  </si>
  <si>
    <t>Demontaža raznih opšavnih limova, zabatnih limova, uvala, grebena, spuštanje na tlo, odvoz na deponiju i zbrinjavanje.</t>
  </si>
  <si>
    <t xml:space="preserve"> - razni krovni limovi</t>
  </si>
  <si>
    <t>11.4.</t>
  </si>
  <si>
    <t>Izvedba opšava zabata</t>
  </si>
  <si>
    <t>Dobava materijala, izrada i postava zabatne trake, odnosno pokrovnog lima zabata, uključujući potrebne pričvrsne trake, zajedno sa spojnim materijalom. Lim r.š. 50 cm.</t>
  </si>
  <si>
    <t xml:space="preserve"> - pocinčani lim zabata</t>
  </si>
  <si>
    <t>11.5.</t>
  </si>
  <si>
    <t>Strešno-uljevni lim</t>
  </si>
  <si>
    <t>Dobava materijala, izrada i postava strešno uljevnog lima. Lim r.š. 33 cm.</t>
  </si>
  <si>
    <t xml:space="preserve"> - strešno-uljevni lim</t>
  </si>
  <si>
    <t>11.6</t>
  </si>
  <si>
    <t>Labuđi vrat</t>
  </si>
  <si>
    <t>Dobava materijala, izrada i postava sabirnog kotlića sa lučnim koljenom ("labuđi vrat") zajedno sa spojnim materijalom.</t>
  </si>
  <si>
    <t xml:space="preserve"> - za vertikalni žljeb r.š.40 cm</t>
  </si>
  <si>
    <t>11.7</t>
  </si>
  <si>
    <t>Perforirana rešetka</t>
  </si>
  <si>
    <t>Dobava materijala, izrada, i postava perforirane rešetke za dovod zraka. Kružne rupe promjera 5 mm. Lim r.š. 25 cm.</t>
  </si>
  <si>
    <t xml:space="preserve">  -perforirana rešetka</t>
  </si>
  <si>
    <t>11.8</t>
  </si>
  <si>
    <t>Krovna uvala</t>
  </si>
  <si>
    <t>Dobava materijala, izrada, i postava krovne uvale uključujući sve priključke na pokrov. Ulaganje odgovarajućeg sloja podložne trake kao dodatnog osiguranja od povratne vode.</t>
  </si>
  <si>
    <t xml:space="preserve"> - krovna uvala r.š. 63 cm </t>
  </si>
  <si>
    <t>11.9</t>
  </si>
  <si>
    <t>Žljebni nastavak</t>
  </si>
  <si>
    <t>Dobava materijala, izrada, i postava žljebnog nastavka za odvodne vertikale promjera do 110 cm, a dužine cca 200 cm sve u svrhu odmicanja krovne vode od zgrade.</t>
  </si>
  <si>
    <t xml:space="preserve"> - žljebni nastavak</t>
  </si>
  <si>
    <t xml:space="preserve">kom </t>
  </si>
  <si>
    <t>11.10</t>
  </si>
  <si>
    <t>Opšav dimnjaka</t>
  </si>
  <si>
    <t>Izrada dobava i montaža opšava dimnjaka iz pocinčanog lima. U stavku uključiti sav pomoćni materijal i rad do potpune funkcionalnosti.</t>
  </si>
  <si>
    <t xml:space="preserve"> - opšav dimnjaka</t>
  </si>
  <si>
    <t>11.11</t>
  </si>
  <si>
    <t>Opšavni lim na spoju nižeg i višeg krova.</t>
  </si>
  <si>
    <t>Izrada dobava i montaža opšavnog lima na spoju nižeg i višeg krova r.š. do 60 cm. U stavku uključiti sav pomoćni materijal i rad do potpune funkcionalnosti.U stavku uključiti sav pomoćni materijal i rad do potpune funkcionalnosti.</t>
  </si>
  <si>
    <t xml:space="preserve"> - opšavni lim na spoju nižeg i višeg krova</t>
  </si>
  <si>
    <t>LIMARSKI RADOVI:</t>
  </si>
  <si>
    <t>13.</t>
  </si>
  <si>
    <t>Elektrotehnički radovi</t>
  </si>
  <si>
    <t>13.1</t>
  </si>
  <si>
    <t>Montaža reflektora i fluo rasvjetnih tijela iznad pozornice.</t>
  </si>
  <si>
    <t xml:space="preserve">Montaža rasvjetnih tijela na stropu iznad pozornice nakon postave novog stropa od GK ploča. Strop se nalazi na visini cca 4,5 m. </t>
  </si>
  <si>
    <t>a</t>
  </si>
  <si>
    <t>montaža reflektora</t>
  </si>
  <si>
    <t>b</t>
  </si>
  <si>
    <t>montaža fluo rasvjetnih tijela</t>
  </si>
  <si>
    <t>13.2</t>
  </si>
  <si>
    <t xml:space="preserve">Radovi na elektroinstalacijama u hodniku kod kotlovnice i sanitarnim čvorovima. </t>
  </si>
  <si>
    <t>Radovi uključuju izmještanje i pripasavanje postojećih instalacija novim zidovima od GK ploča sa ugradnjom novih žica, utičnica, prekidača i ostale potrebne opreme.</t>
  </si>
  <si>
    <t xml:space="preserve">Prostor u kojem se rade nove instalacije veličline je 30 m2. </t>
  </si>
  <si>
    <t>U stavku je potrebno uključiti sva potrebna ispitivanja prije i poslije izvedbe radova do potpune funkcionalnosti.</t>
  </si>
  <si>
    <t>pau</t>
  </si>
  <si>
    <t>13.3</t>
  </si>
  <si>
    <t>Dobava i montaža plafonjera u prostorije hodnika kod kotlovnice i sanitarnim čvorovima.</t>
  </si>
  <si>
    <t>Dobava i montaža rasvjetnih tijela na strop. U cijenu uključiti LED žarulju sve do potpune funkcionalnosti.</t>
  </si>
  <si>
    <t xml:space="preserve"> - stropna plafonjera sa LED žaruljom</t>
  </si>
  <si>
    <t>13</t>
  </si>
  <si>
    <t>ELEKTROTEHNIČKI RADOVI UKUPNO: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</si>
</sst>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 _k_n_-;\-* #,##0.00\ _k_n_-;_-* &quot;-&quot;??\ _k_n_-;_-@_-"/>
    <numFmt numFmtId="165" formatCode="@&quot;.&quot;"/>
    <numFmt numFmtId="166" formatCode="General&quot;.&quot;"/>
    <numFmt numFmtId="167" formatCode="0&quot;.&quot;"/>
    <numFmt numFmtId="168" formatCode="0.0"/>
    <numFmt numFmtId="169" formatCode="#,##0.00\ &quot;kn&quot;"/>
    <numFmt numFmtId="170" formatCode="#,##0\ &quot;kn&quot;"/>
    <numFmt numFmtId="171" formatCode="#,##0\ &quot;kn/m2&quot;"/>
  </numFmts>
  <fonts count="47" x14ac:knownFonts="1">
    <font>
      <sz val="11"/>
      <color theme="1"/>
      <name val="Calibri"/>
      <family val="2"/>
      <charset val="238"/>
      <scheme val="minor"/>
    </font>
    <font>
      <b/>
      <sz val="11"/>
      <name val="Calibri"/>
      <family val="2"/>
      <scheme val="minor"/>
    </font>
    <font>
      <sz val="11"/>
      <name val="Calibri"/>
      <family val="2"/>
      <scheme val="minor"/>
    </font>
    <font>
      <sz val="11"/>
      <color rgb="FFFF0000"/>
      <name val="Calibri"/>
      <family val="2"/>
      <charset val="238"/>
      <scheme val="minor"/>
    </font>
    <font>
      <sz val="11"/>
      <color indexed="8"/>
      <name val="Calibri"/>
      <family val="2"/>
      <charset val="238"/>
    </font>
    <font>
      <b/>
      <sz val="11"/>
      <color rgb="FFFF0000"/>
      <name val="Calibri"/>
      <family val="2"/>
      <scheme val="minor"/>
    </font>
    <font>
      <sz val="11"/>
      <color theme="1"/>
      <name val="Calibri"/>
      <family val="2"/>
      <charset val="238"/>
      <scheme val="minor"/>
    </font>
    <font>
      <sz val="10"/>
      <name val="Arial"/>
      <family val="2"/>
      <charset val="238"/>
    </font>
    <font>
      <sz val="10"/>
      <color indexed="8"/>
      <name val="Arial"/>
      <family val="2"/>
      <charset val="238"/>
    </font>
    <font>
      <sz val="11"/>
      <color rgb="FFFF0000"/>
      <name val="Arial"/>
      <family val="2"/>
      <charset val="238"/>
    </font>
    <font>
      <sz val="11"/>
      <color theme="1"/>
      <name val="Calibri"/>
      <family val="2"/>
      <scheme val="minor"/>
    </font>
    <font>
      <sz val="11"/>
      <name val="Calibri"/>
      <family val="2"/>
    </font>
    <font>
      <sz val="11"/>
      <name val="Calibri"/>
      <family val="2"/>
      <charset val="238"/>
      <scheme val="minor"/>
    </font>
    <font>
      <b/>
      <sz val="11"/>
      <color theme="1"/>
      <name val="Calibri"/>
      <family val="2"/>
      <scheme val="minor"/>
    </font>
    <font>
      <b/>
      <sz val="11"/>
      <name val="Calibri"/>
      <family val="2"/>
    </font>
    <font>
      <sz val="11"/>
      <name val="Calibri"/>
      <family val="2"/>
      <charset val="238"/>
    </font>
    <font>
      <sz val="11"/>
      <color indexed="8"/>
      <name val="Arial"/>
      <family val="2"/>
      <charset val="238"/>
    </font>
    <font>
      <sz val="10"/>
      <name val="Calibri"/>
      <family val="2"/>
      <charset val="238"/>
    </font>
    <font>
      <sz val="9"/>
      <name val="Calibri"/>
      <family val="2"/>
      <charset val="238"/>
    </font>
    <font>
      <b/>
      <sz val="10"/>
      <name val="Calibri"/>
      <family val="2"/>
      <charset val="238"/>
    </font>
    <font>
      <b/>
      <sz val="12"/>
      <name val="Calibri"/>
      <family val="2"/>
      <charset val="238"/>
    </font>
    <font>
      <b/>
      <sz val="14"/>
      <name val="Calibri"/>
      <family val="2"/>
      <charset val="238"/>
    </font>
    <font>
      <sz val="11"/>
      <name val="Arial"/>
      <family val="2"/>
      <charset val="238"/>
    </font>
    <font>
      <b/>
      <sz val="11"/>
      <name val="Calibri"/>
      <family val="2"/>
      <charset val="238"/>
      <scheme val="minor"/>
    </font>
    <font>
      <sz val="20"/>
      <name val="Calibri"/>
      <family val="2"/>
      <scheme val="minor"/>
    </font>
    <font>
      <sz val="14"/>
      <name val="Calibri"/>
      <family val="2"/>
      <charset val="238"/>
    </font>
    <font>
      <sz val="10"/>
      <name val="Arial"/>
      <family val="2"/>
    </font>
    <font>
      <b/>
      <sz val="11"/>
      <name val="Calibri"/>
      <family val="2"/>
      <charset val="238"/>
    </font>
    <font>
      <b/>
      <sz val="10"/>
      <name val="Calibri"/>
      <family val="2"/>
    </font>
    <font>
      <sz val="9"/>
      <name val="Arial"/>
      <family val="2"/>
      <charset val="238"/>
    </font>
    <font>
      <b/>
      <sz val="11"/>
      <name val="Arial"/>
      <family val="2"/>
      <charset val="238"/>
    </font>
    <font>
      <b/>
      <sz val="11"/>
      <color indexed="8"/>
      <name val="Calibri"/>
      <family val="2"/>
      <charset val="238"/>
    </font>
    <font>
      <sz val="12"/>
      <name val="Calibri"/>
      <family val="2"/>
      <charset val="238"/>
    </font>
    <font>
      <b/>
      <sz val="12"/>
      <name val="Calibri"/>
      <family val="2"/>
      <scheme val="minor"/>
    </font>
    <font>
      <sz val="12"/>
      <name val="Calibri"/>
      <family val="2"/>
      <scheme val="minor"/>
    </font>
    <font>
      <b/>
      <sz val="12"/>
      <name val="Calibri"/>
      <family val="2"/>
    </font>
    <font>
      <sz val="12"/>
      <name val="Calibri"/>
      <family val="2"/>
    </font>
    <font>
      <sz val="12"/>
      <color theme="1"/>
      <name val="Calibri"/>
      <family val="2"/>
      <scheme val="minor"/>
    </font>
    <font>
      <b/>
      <sz val="12"/>
      <color theme="1"/>
      <name val="Calibri"/>
      <family val="2"/>
      <scheme val="minor"/>
    </font>
    <font>
      <b/>
      <sz val="12"/>
      <name val="Calibri"/>
      <family val="2"/>
      <charset val="238"/>
      <scheme val="minor"/>
    </font>
    <font>
      <b/>
      <sz val="9"/>
      <name val="Arial"/>
      <family val="2"/>
      <charset val="238"/>
    </font>
    <font>
      <sz val="12"/>
      <name val="Arial"/>
      <family val="2"/>
      <charset val="238"/>
    </font>
    <font>
      <sz val="12"/>
      <name val="Arial"/>
      <family val="2"/>
    </font>
    <font>
      <b/>
      <sz val="12"/>
      <name val="Arial"/>
      <family val="2"/>
      <charset val="238"/>
    </font>
    <font>
      <vertAlign val="superscript"/>
      <sz val="12"/>
      <name val="Calibri"/>
      <family val="2"/>
      <scheme val="minor"/>
    </font>
    <font>
      <sz val="11"/>
      <color indexed="8"/>
      <name val="Calibri"/>
      <family val="2"/>
    </font>
    <font>
      <b/>
      <sz val="11"/>
      <color indexed="10"/>
      <name val="Calibri"/>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1">
    <border>
      <left/>
      <right/>
      <top/>
      <bottom/>
      <diagonal/>
    </border>
    <border>
      <left/>
      <right/>
      <top style="medium">
        <color auto="1"/>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top/>
      <bottom style="double">
        <color indexed="64"/>
      </bottom>
      <diagonal/>
    </border>
  </borders>
  <cellStyleXfs count="21">
    <xf numFmtId="0" fontId="0" fillId="0" borderId="0"/>
    <xf numFmtId="0" fontId="4" fillId="0" borderId="0"/>
    <xf numFmtId="0" fontId="7" fillId="0" borderId="0"/>
    <xf numFmtId="0" fontId="6" fillId="0" borderId="0"/>
    <xf numFmtId="0" fontId="8" fillId="0" borderId="0"/>
    <xf numFmtId="0" fontId="7" fillId="0" borderId="0"/>
    <xf numFmtId="0" fontId="10" fillId="0" borderId="0"/>
    <xf numFmtId="0" fontId="7" fillId="0" borderId="0"/>
    <xf numFmtId="0" fontId="7" fillId="0" borderId="0"/>
    <xf numFmtId="164" fontId="6" fillId="0" borderId="0" applyFont="0" applyFill="0" applyBorder="0" applyAlignment="0" applyProtection="0"/>
    <xf numFmtId="0" fontId="7" fillId="0" borderId="0"/>
    <xf numFmtId="43" fontId="7" fillId="0" borderId="0" applyFont="0" applyFill="0" applyBorder="0" applyAlignment="0" applyProtection="0"/>
    <xf numFmtId="0" fontId="26" fillId="0" borderId="0"/>
    <xf numFmtId="164" fontId="26" fillId="0" borderId="0" applyFont="0" applyFill="0" applyBorder="0" applyAlignment="0" applyProtection="0"/>
    <xf numFmtId="0" fontId="6" fillId="0" borderId="0"/>
    <xf numFmtId="0" fontId="6" fillId="0" borderId="0"/>
    <xf numFmtId="0" fontId="6" fillId="0" borderId="0"/>
    <xf numFmtId="0" fontId="26" fillId="0" borderId="0"/>
    <xf numFmtId="0" fontId="7" fillId="0" borderId="0"/>
    <xf numFmtId="164" fontId="7" fillId="0" borderId="0" applyFont="0" applyFill="0" applyBorder="0" applyAlignment="0" applyProtection="0"/>
    <xf numFmtId="0" fontId="10" fillId="0" borderId="0"/>
  </cellStyleXfs>
  <cellXfs count="394">
    <xf numFmtId="0" fontId="0" fillId="0" borderId="0" xfId="0"/>
    <xf numFmtId="0" fontId="2" fillId="0" borderId="0" xfId="0" applyFont="1" applyAlignment="1">
      <alignment horizontal="center" vertical="top"/>
    </xf>
    <xf numFmtId="4" fontId="2" fillId="0" borderId="0" xfId="0" applyNumberFormat="1" applyFont="1" applyAlignment="1">
      <alignment horizontal="right" vertical="top"/>
    </xf>
    <xf numFmtId="0" fontId="3" fillId="0" borderId="0" xfId="0" applyFont="1" applyAlignment="1">
      <alignment vertical="top"/>
    </xf>
    <xf numFmtId="165" fontId="2" fillId="0" borderId="0" xfId="0" applyNumberFormat="1" applyFont="1" applyAlignment="1">
      <alignment horizontal="center" vertical="top"/>
    </xf>
    <xf numFmtId="165" fontId="1" fillId="0" borderId="0" xfId="0" applyNumberFormat="1" applyFont="1" applyAlignment="1">
      <alignment horizontal="center" vertical="top"/>
    </xf>
    <xf numFmtId="0" fontId="1" fillId="0" borderId="0" xfId="0" applyFont="1" applyAlignment="1">
      <alignment horizontal="center" vertical="top"/>
    </xf>
    <xf numFmtId="4" fontId="1" fillId="0" borderId="0" xfId="0" applyNumberFormat="1" applyFont="1" applyAlignment="1">
      <alignment horizontal="right" vertical="top"/>
    </xf>
    <xf numFmtId="0" fontId="2" fillId="0" borderId="0" xfId="0" applyFont="1" applyAlignment="1">
      <alignment horizontal="left" vertical="top"/>
    </xf>
    <xf numFmtId="0" fontId="1" fillId="2" borderId="0" xfId="0" applyFont="1" applyFill="1" applyAlignment="1">
      <alignment horizontal="left" vertical="top"/>
    </xf>
    <xf numFmtId="0" fontId="1" fillId="0" borderId="0" xfId="0" applyFont="1" applyAlignment="1">
      <alignment vertical="top"/>
    </xf>
    <xf numFmtId="0" fontId="1" fillId="0" borderId="0" xfId="0" applyFont="1" applyAlignment="1">
      <alignment horizontal="left" vertical="top"/>
    </xf>
    <xf numFmtId="0" fontId="12" fillId="0" borderId="0" xfId="0" applyFont="1" applyAlignment="1">
      <alignment horizontal="center" vertical="top"/>
    </xf>
    <xf numFmtId="4" fontId="12" fillId="0" borderId="0" xfId="0" applyNumberFormat="1" applyFont="1" applyAlignment="1">
      <alignment horizontal="right" vertical="top"/>
    </xf>
    <xf numFmtId="0" fontId="0" fillId="0" borderId="0" xfId="0" applyAlignment="1">
      <alignment wrapText="1"/>
    </xf>
    <xf numFmtId="0" fontId="10" fillId="0" borderId="0" xfId="0" applyFont="1" applyAlignment="1">
      <alignment vertical="center" wrapText="1"/>
    </xf>
    <xf numFmtId="0" fontId="13" fillId="0" borderId="0" xfId="0" applyFont="1" applyAlignment="1">
      <alignment vertical="center" wrapText="1"/>
    </xf>
    <xf numFmtId="0" fontId="13" fillId="0" borderId="0" xfId="0" applyFont="1"/>
    <xf numFmtId="0" fontId="13" fillId="0" borderId="0" xfId="0" applyFont="1" applyAlignment="1">
      <alignment wrapText="1"/>
    </xf>
    <xf numFmtId="0" fontId="1" fillId="2" borderId="0" xfId="0" applyFont="1" applyFill="1" applyAlignment="1">
      <alignment vertical="top"/>
    </xf>
    <xf numFmtId="165" fontId="5" fillId="2" borderId="0" xfId="0" applyNumberFormat="1" applyFont="1" applyFill="1" applyAlignment="1">
      <alignment horizontal="center" vertical="top"/>
    </xf>
    <xf numFmtId="165" fontId="1" fillId="0" borderId="1" xfId="0" applyNumberFormat="1" applyFont="1" applyBorder="1" applyAlignment="1">
      <alignment horizontal="center" vertical="top"/>
    </xf>
    <xf numFmtId="0" fontId="2" fillId="0" borderId="0" xfId="0" applyFont="1"/>
    <xf numFmtId="2" fontId="17" fillId="0" borderId="0" xfId="0" applyNumberFormat="1" applyFont="1" applyAlignment="1">
      <alignment horizontal="left" vertical="center"/>
    </xf>
    <xf numFmtId="2" fontId="17" fillId="0" borderId="0" xfId="0" applyNumberFormat="1" applyFont="1" applyAlignment="1">
      <alignment horizontal="left"/>
    </xf>
    <xf numFmtId="2" fontId="18" fillId="0" borderId="0" xfId="0" applyNumberFormat="1" applyFont="1" applyAlignment="1">
      <alignment horizontal="left"/>
    </xf>
    <xf numFmtId="2" fontId="17" fillId="0" borderId="0" xfId="0" applyNumberFormat="1" applyFont="1" applyAlignment="1">
      <alignment horizontal="left" vertical="top"/>
    </xf>
    <xf numFmtId="2" fontId="21" fillId="0" borderId="0" xfId="0" applyNumberFormat="1" applyFont="1" applyAlignment="1">
      <alignment horizontal="left"/>
    </xf>
    <xf numFmtId="2" fontId="20" fillId="0" borderId="2" xfId="0" applyNumberFormat="1" applyFont="1" applyBorder="1" applyAlignment="1">
      <alignment horizontal="left" vertical="center"/>
    </xf>
    <xf numFmtId="165" fontId="1" fillId="0" borderId="0" xfId="0" applyNumberFormat="1" applyFont="1" applyAlignment="1">
      <alignment horizontal="center" vertical="center"/>
    </xf>
    <xf numFmtId="0" fontId="12" fillId="0" borderId="0" xfId="0" applyFont="1"/>
    <xf numFmtId="0" fontId="13" fillId="2" borderId="0" xfId="0" applyFont="1" applyFill="1" applyAlignment="1">
      <alignment vertical="center" wrapText="1"/>
    </xf>
    <xf numFmtId="0" fontId="0" fillId="2" borderId="0" xfId="0" applyFill="1"/>
    <xf numFmtId="0" fontId="22" fillId="0" borderId="0" xfId="0" applyFont="1"/>
    <xf numFmtId="0" fontId="12" fillId="0" borderId="0" xfId="0" applyFont="1" applyAlignment="1">
      <alignment horizontal="left" vertical="top"/>
    </xf>
    <xf numFmtId="4" fontId="2" fillId="0" borderId="0" xfId="0" applyNumberFormat="1" applyFont="1" applyAlignment="1">
      <alignment horizontal="right"/>
    </xf>
    <xf numFmtId="0" fontId="2" fillId="0" borderId="0" xfId="0" applyFont="1" applyAlignment="1">
      <alignment horizontal="center" vertical="center"/>
    </xf>
    <xf numFmtId="0" fontId="2" fillId="0" borderId="0" xfId="0" applyFont="1" applyAlignment="1">
      <alignment horizontal="left" vertical="top" wrapText="1"/>
    </xf>
    <xf numFmtId="0" fontId="2" fillId="0" borderId="0" xfId="0" applyFont="1" applyAlignment="1">
      <alignment vertical="top"/>
    </xf>
    <xf numFmtId="167" fontId="2" fillId="0" borderId="0" xfId="0" applyNumberFormat="1" applyFont="1" applyAlignment="1">
      <alignment horizontal="center" vertical="center"/>
    </xf>
    <xf numFmtId="166" fontId="1" fillId="0" borderId="0" xfId="0" applyNumberFormat="1" applyFont="1" applyAlignment="1">
      <alignment horizontal="center" vertical="center"/>
    </xf>
    <xf numFmtId="167" fontId="1" fillId="0" borderId="0" xfId="0" applyNumberFormat="1" applyFont="1" applyAlignment="1">
      <alignment horizontal="center" vertical="center"/>
    </xf>
    <xf numFmtId="0" fontId="2" fillId="0" borderId="0" xfId="0" applyFont="1" applyAlignment="1">
      <alignment horizontal="left" vertical="center" wrapText="1"/>
    </xf>
    <xf numFmtId="166" fontId="1" fillId="0" borderId="0" xfId="0" applyNumberFormat="1" applyFont="1" applyAlignment="1">
      <alignment horizontal="center" vertical="top"/>
    </xf>
    <xf numFmtId="165" fontId="1" fillId="0" borderId="0" xfId="0" applyNumberFormat="1" applyFont="1" applyAlignment="1">
      <alignment horizontal="right" vertical="top"/>
    </xf>
    <xf numFmtId="4" fontId="24" fillId="0" borderId="0" xfId="0" applyNumberFormat="1" applyFont="1" applyAlignment="1">
      <alignment horizontal="left" vertical="top"/>
    </xf>
    <xf numFmtId="2" fontId="2" fillId="0" borderId="0" xfId="0" applyNumberFormat="1" applyFont="1" applyAlignment="1">
      <alignment vertical="top"/>
    </xf>
    <xf numFmtId="168" fontId="2" fillId="0" borderId="0" xfId="0" applyNumberFormat="1" applyFont="1" applyAlignment="1">
      <alignment vertical="top"/>
    </xf>
    <xf numFmtId="1" fontId="2" fillId="0" borderId="0" xfId="0" applyNumberFormat="1" applyFont="1" applyAlignment="1">
      <alignment vertical="top"/>
    </xf>
    <xf numFmtId="169" fontId="2" fillId="0" borderId="0" xfId="0" applyNumberFormat="1" applyFont="1" applyAlignment="1">
      <alignment vertical="top"/>
    </xf>
    <xf numFmtId="4" fontId="1" fillId="0" borderId="1" xfId="0" applyNumberFormat="1" applyFont="1" applyBorder="1" applyAlignment="1">
      <alignment horizontal="right" vertical="top"/>
    </xf>
    <xf numFmtId="0" fontId="12" fillId="0" borderId="0" xfId="0" applyFont="1" applyAlignment="1">
      <alignment vertical="top"/>
    </xf>
    <xf numFmtId="2" fontId="11" fillId="0" borderId="0" xfId="0" applyNumberFormat="1" applyFont="1"/>
    <xf numFmtId="0" fontId="22" fillId="0" borderId="0" xfId="0" applyFont="1" applyAlignment="1">
      <alignment vertical="center"/>
    </xf>
    <xf numFmtId="0" fontId="14" fillId="0" borderId="0" xfId="0" applyFont="1" applyAlignment="1">
      <alignment horizontal="left" vertical="center" wrapText="1"/>
    </xf>
    <xf numFmtId="4" fontId="1" fillId="0" borderId="1" xfId="0" applyNumberFormat="1" applyFont="1" applyBorder="1" applyAlignment="1">
      <alignment horizontal="left" vertical="top"/>
    </xf>
    <xf numFmtId="0" fontId="7" fillId="0" borderId="0" xfId="0" applyFont="1" applyAlignment="1">
      <alignment horizontal="left" vertical="top" wrapText="1"/>
    </xf>
    <xf numFmtId="169" fontId="27" fillId="0" borderId="0" xfId="0" applyNumberFormat="1" applyFont="1" applyAlignment="1">
      <alignment horizontal="left" vertical="center"/>
    </xf>
    <xf numFmtId="167" fontId="12" fillId="0" borderId="0" xfId="0" applyNumberFormat="1" applyFont="1" applyAlignment="1">
      <alignment horizontal="center" vertical="center"/>
    </xf>
    <xf numFmtId="0" fontId="22" fillId="0" borderId="0" xfId="0" applyFont="1" applyAlignment="1">
      <alignment horizontal="center" vertical="center"/>
    </xf>
    <xf numFmtId="167" fontId="2" fillId="0" borderId="0" xfId="0" applyNumberFormat="1" applyFont="1" applyAlignment="1">
      <alignment vertical="top"/>
    </xf>
    <xf numFmtId="0" fontId="22" fillId="0" borderId="0" xfId="0" applyFont="1" applyAlignment="1">
      <alignment horizontal="center"/>
    </xf>
    <xf numFmtId="0" fontId="15" fillId="0" borderId="0" xfId="0" applyFont="1"/>
    <xf numFmtId="0" fontId="19" fillId="0" borderId="0" xfId="0" applyFont="1"/>
    <xf numFmtId="4" fontId="17" fillId="0" borderId="0" xfId="0" applyNumberFormat="1" applyFont="1" applyAlignment="1">
      <alignment horizontal="right" vertical="top"/>
    </xf>
    <xf numFmtId="0" fontId="28" fillId="0" borderId="0" xfId="0" applyFont="1" applyAlignment="1">
      <alignment horizontal="left" vertical="center"/>
    </xf>
    <xf numFmtId="0" fontId="17" fillId="0" borderId="0" xfId="0" applyFont="1" applyAlignment="1">
      <alignment horizontal="left" vertical="center"/>
    </xf>
    <xf numFmtId="2" fontId="19" fillId="0" borderId="0" xfId="0" applyNumberFormat="1" applyFont="1" applyAlignment="1">
      <alignment horizontal="left"/>
    </xf>
    <xf numFmtId="0" fontId="20" fillId="0" borderId="0" xfId="0" applyFont="1"/>
    <xf numFmtId="0" fontId="12" fillId="0" borderId="0" xfId="0" applyFont="1" applyAlignment="1">
      <alignment horizontal="center"/>
    </xf>
    <xf numFmtId="2" fontId="19" fillId="0" borderId="0" xfId="0" applyNumberFormat="1" applyFont="1" applyAlignment="1">
      <alignment horizontal="left" vertical="top"/>
    </xf>
    <xf numFmtId="2" fontId="21" fillId="0" borderId="2" xfId="0" applyNumberFormat="1" applyFont="1" applyBorder="1" applyAlignment="1">
      <alignment horizontal="left" vertical="center"/>
    </xf>
    <xf numFmtId="4" fontId="21" fillId="0" borderId="2" xfId="0" applyNumberFormat="1" applyFont="1" applyBorder="1" applyAlignment="1">
      <alignment horizontal="left" vertical="center"/>
    </xf>
    <xf numFmtId="0" fontId="12" fillId="0" borderId="0" xfId="0" applyFont="1" applyAlignment="1">
      <alignment horizontal="left" vertical="center"/>
    </xf>
    <xf numFmtId="2" fontId="15" fillId="0" borderId="0" xfId="0" applyNumberFormat="1" applyFont="1" applyAlignment="1">
      <alignment horizontal="left" vertical="top" wrapText="1"/>
    </xf>
    <xf numFmtId="0" fontId="15" fillId="0" borderId="0" xfId="0" applyFont="1" applyAlignment="1">
      <alignment horizontal="left" vertical="center" wrapText="1"/>
    </xf>
    <xf numFmtId="0" fontId="9" fillId="0" borderId="0" xfId="0" applyFont="1"/>
    <xf numFmtId="0" fontId="12" fillId="0" borderId="0" xfId="0" applyFont="1" applyAlignment="1">
      <alignment horizontal="center" vertical="center"/>
    </xf>
    <xf numFmtId="0" fontId="7" fillId="0" borderId="0" xfId="18"/>
    <xf numFmtId="0" fontId="16" fillId="0" borderId="0" xfId="18" applyFont="1"/>
    <xf numFmtId="2" fontId="17" fillId="0" borderId="0" xfId="18" applyNumberFormat="1" applyFont="1" applyAlignment="1">
      <alignment horizontal="left" vertical="center" wrapText="1"/>
    </xf>
    <xf numFmtId="2" fontId="17" fillId="0" borderId="0" xfId="18" applyNumberFormat="1" applyFont="1" applyAlignment="1">
      <alignment horizontal="left" vertical="top"/>
    </xf>
    <xf numFmtId="0" fontId="4" fillId="0" borderId="0" xfId="18" applyFont="1"/>
    <xf numFmtId="2" fontId="17" fillId="0" borderId="0" xfId="18" applyNumberFormat="1" applyFont="1" applyAlignment="1">
      <alignment horizontal="left"/>
    </xf>
    <xf numFmtId="0" fontId="31" fillId="0" borderId="0" xfId="18" applyFont="1" applyAlignment="1">
      <alignment horizontal="left" vertical="top" wrapText="1"/>
    </xf>
    <xf numFmtId="169" fontId="7" fillId="0" borderId="0" xfId="18" applyNumberFormat="1" applyAlignment="1">
      <alignment horizontal="right"/>
    </xf>
    <xf numFmtId="0" fontId="13" fillId="0" borderId="6" xfId="18" applyFont="1" applyBorder="1"/>
    <xf numFmtId="0" fontId="13" fillId="0" borderId="6" xfId="18" applyFont="1" applyBorder="1" applyAlignment="1">
      <alignment horizontal="right" vertical="top" wrapText="1"/>
    </xf>
    <xf numFmtId="0" fontId="13" fillId="0" borderId="6" xfId="18" applyFont="1" applyBorder="1" applyAlignment="1">
      <alignment horizontal="right" vertical="center" wrapText="1"/>
    </xf>
    <xf numFmtId="0" fontId="13" fillId="0" borderId="6" xfId="18" applyFont="1" applyBorder="1" applyAlignment="1">
      <alignment horizontal="right" vertical="center"/>
    </xf>
    <xf numFmtId="0" fontId="13" fillId="0" borderId="0" xfId="18" applyFont="1"/>
    <xf numFmtId="170" fontId="13" fillId="0" borderId="0" xfId="18" applyNumberFormat="1" applyFont="1"/>
    <xf numFmtId="2" fontId="17" fillId="0" borderId="0" xfId="18" applyNumberFormat="1" applyFont="1" applyAlignment="1">
      <alignment horizontal="left" vertical="center"/>
    </xf>
    <xf numFmtId="0" fontId="10" fillId="0" borderId="0" xfId="18" applyFont="1"/>
    <xf numFmtId="171" fontId="13" fillId="0" borderId="0" xfId="18" applyNumberFormat="1" applyFont="1"/>
    <xf numFmtId="2" fontId="19" fillId="0" borderId="0" xfId="18" applyNumberFormat="1" applyFont="1" applyAlignment="1">
      <alignment horizontal="left"/>
    </xf>
    <xf numFmtId="170" fontId="13" fillId="0" borderId="0" xfId="18" applyNumberFormat="1" applyFont="1" applyBorder="1"/>
    <xf numFmtId="0" fontId="1" fillId="0" borderId="0" xfId="0" applyFont="1" applyAlignment="1">
      <alignment horizontal="left"/>
    </xf>
    <xf numFmtId="4" fontId="1" fillId="0" borderId="0" xfId="0" applyNumberFormat="1" applyFont="1" applyAlignment="1">
      <alignment horizontal="left" vertical="top"/>
    </xf>
    <xf numFmtId="2" fontId="11" fillId="0" borderId="0" xfId="0" applyNumberFormat="1" applyFont="1" applyAlignment="1">
      <alignment horizontal="right"/>
    </xf>
    <xf numFmtId="4" fontId="29" fillId="0" borderId="0" xfId="0" applyNumberFormat="1" applyFont="1"/>
    <xf numFmtId="0" fontId="13" fillId="0" borderId="0" xfId="18" applyFont="1" applyBorder="1" applyAlignment="1">
      <alignment wrapText="1"/>
    </xf>
    <xf numFmtId="0" fontId="13" fillId="0" borderId="0" xfId="18" applyFont="1" applyBorder="1" applyAlignment="1">
      <alignment horizontal="right" vertical="top" wrapText="1"/>
    </xf>
    <xf numFmtId="0" fontId="13" fillId="0" borderId="0" xfId="18" applyFont="1" applyBorder="1" applyAlignment="1">
      <alignment horizontal="right" vertical="center" wrapText="1"/>
    </xf>
    <xf numFmtId="0" fontId="13" fillId="0" borderId="0" xfId="18" applyFont="1" applyBorder="1" applyAlignment="1">
      <alignment horizontal="right" vertical="center"/>
    </xf>
    <xf numFmtId="0" fontId="13" fillId="0" borderId="0" xfId="18" applyFont="1" applyBorder="1"/>
    <xf numFmtId="2" fontId="17" fillId="0" borderId="0" xfId="18" applyNumberFormat="1" applyFont="1" applyBorder="1" applyAlignment="1">
      <alignment horizontal="left"/>
    </xf>
    <xf numFmtId="2" fontId="17" fillId="0" borderId="0" xfId="18" applyNumberFormat="1" applyFont="1" applyBorder="1" applyAlignment="1">
      <alignment horizontal="left" vertical="center"/>
    </xf>
    <xf numFmtId="2" fontId="17" fillId="0" borderId="0" xfId="18" applyNumberFormat="1" applyFont="1" applyBorder="1" applyAlignment="1">
      <alignment horizontal="left" vertical="top"/>
    </xf>
    <xf numFmtId="0" fontId="32" fillId="0" borderId="0" xfId="0" applyFont="1" applyAlignment="1">
      <alignment vertical="top" wrapText="1"/>
    </xf>
    <xf numFmtId="0" fontId="20" fillId="0" borderId="0" xfId="0" applyFont="1" applyAlignment="1">
      <alignment vertical="top" wrapText="1"/>
    </xf>
    <xf numFmtId="0" fontId="33" fillId="0" borderId="0" xfId="0" applyFont="1" applyAlignment="1">
      <alignment horizontal="center" vertical="center"/>
    </xf>
    <xf numFmtId="0" fontId="33" fillId="2" borderId="0" xfId="0" applyFont="1" applyFill="1" applyAlignment="1">
      <alignment vertical="top" wrapText="1"/>
    </xf>
    <xf numFmtId="4" fontId="33" fillId="0" borderId="0" xfId="0" applyNumberFormat="1" applyFont="1"/>
    <xf numFmtId="4" fontId="33" fillId="0" borderId="0" xfId="0" applyNumberFormat="1" applyFont="1" applyAlignment="1">
      <alignment horizontal="right"/>
    </xf>
    <xf numFmtId="0" fontId="33" fillId="0" borderId="0" xfId="0" applyFont="1" applyAlignment="1">
      <alignment vertical="top"/>
    </xf>
    <xf numFmtId="167" fontId="33" fillId="2" borderId="0" xfId="0" applyNumberFormat="1" applyFont="1" applyFill="1" applyAlignment="1">
      <alignment horizontal="center" vertical="center"/>
    </xf>
    <xf numFmtId="4" fontId="34" fillId="2" borderId="0" xfId="0" applyNumberFormat="1" applyFont="1" applyFill="1" applyAlignment="1">
      <alignment horizontal="right"/>
    </xf>
    <xf numFmtId="4" fontId="33" fillId="2" borderId="0" xfId="0" applyNumberFormat="1" applyFont="1" applyFill="1" applyAlignment="1">
      <alignment horizontal="right"/>
    </xf>
    <xf numFmtId="0" fontId="34" fillId="0" borderId="0" xfId="0" applyFont="1" applyAlignment="1">
      <alignment vertical="top"/>
    </xf>
    <xf numFmtId="0" fontId="34" fillId="0" borderId="0" xfId="0" applyFont="1" applyAlignment="1">
      <alignment horizontal="center" vertical="center"/>
    </xf>
    <xf numFmtId="0" fontId="32" fillId="0" borderId="0" xfId="0" applyFont="1" applyAlignment="1">
      <alignment horizontal="justify" vertical="top" wrapText="1"/>
    </xf>
    <xf numFmtId="4" fontId="32" fillId="0" borderId="0" xfId="0" applyNumberFormat="1" applyFont="1" applyAlignment="1">
      <alignment horizontal="justify" vertical="top" wrapText="1"/>
    </xf>
    <xf numFmtId="0" fontId="33" fillId="0" borderId="0" xfId="0" applyFont="1" applyAlignment="1">
      <alignment horizontal="left" vertical="top"/>
    </xf>
    <xf numFmtId="2" fontId="34" fillId="0" borderId="0" xfId="0" applyNumberFormat="1" applyFont="1" applyAlignment="1">
      <alignment vertical="top" wrapText="1"/>
    </xf>
    <xf numFmtId="0" fontId="34" fillId="0" borderId="0" xfId="0" applyFont="1" applyAlignment="1">
      <alignment horizontal="center"/>
    </xf>
    <xf numFmtId="0" fontId="34" fillId="0" borderId="0" xfId="0" applyFont="1" applyAlignment="1">
      <alignment horizontal="center" vertical="top"/>
    </xf>
    <xf numFmtId="0" fontId="34" fillId="0" borderId="0" xfId="0" applyFont="1" applyAlignment="1">
      <alignment horizontal="left" wrapText="1"/>
    </xf>
    <xf numFmtId="0" fontId="34" fillId="0" borderId="0" xfId="0" applyFont="1" applyAlignment="1">
      <alignment wrapText="1"/>
    </xf>
    <xf numFmtId="0" fontId="34" fillId="0" borderId="0" xfId="0" applyFont="1" applyAlignment="1">
      <alignment horizontal="left" vertical="top"/>
    </xf>
    <xf numFmtId="0" fontId="34" fillId="0" borderId="0" xfId="0" applyFont="1" applyAlignment="1">
      <alignment horizontal="justify" vertical="top" wrapText="1"/>
    </xf>
    <xf numFmtId="0" fontId="34" fillId="0" borderId="0" xfId="0" applyFont="1" applyAlignment="1">
      <alignment horizontal="left" vertical="top" wrapText="1"/>
    </xf>
    <xf numFmtId="0" fontId="34" fillId="0" borderId="0" xfId="0" applyFont="1" applyAlignment="1">
      <alignment vertical="top" wrapText="1"/>
    </xf>
    <xf numFmtId="0" fontId="34" fillId="0" borderId="0" xfId="0" applyFont="1" applyAlignment="1">
      <alignment horizontal="center" vertical="top" wrapText="1"/>
    </xf>
    <xf numFmtId="0" fontId="33" fillId="0" borderId="0" xfId="0" applyFont="1" applyAlignment="1">
      <alignment horizontal="center" vertical="top"/>
    </xf>
    <xf numFmtId="0" fontId="34" fillId="0" borderId="0" xfId="0" applyFont="1" applyAlignment="1">
      <alignment vertical="center" wrapText="1"/>
    </xf>
    <xf numFmtId="4" fontId="34" fillId="0" borderId="0" xfId="0" applyNumberFormat="1" applyFont="1" applyAlignment="1">
      <alignment horizontal="right" vertical="top"/>
    </xf>
    <xf numFmtId="4" fontId="34" fillId="0" borderId="0" xfId="0" applyNumberFormat="1" applyFont="1" applyAlignment="1">
      <alignment horizontal="right"/>
    </xf>
    <xf numFmtId="0" fontId="2" fillId="0" borderId="0" xfId="0" applyFont="1" applyAlignment="1"/>
    <xf numFmtId="166" fontId="1" fillId="0" borderId="0" xfId="0" applyNumberFormat="1" applyFont="1" applyAlignment="1">
      <alignment horizontal="center"/>
    </xf>
    <xf numFmtId="0" fontId="35" fillId="0" borderId="0" xfId="0" applyFont="1" applyAlignment="1">
      <alignment vertical="top" wrapText="1"/>
    </xf>
    <xf numFmtId="0" fontId="36" fillId="0" borderId="0" xfId="0" applyFont="1" applyAlignment="1">
      <alignment vertical="center" wrapText="1"/>
    </xf>
    <xf numFmtId="0" fontId="36" fillId="0" borderId="0" xfId="0" applyFont="1" applyAlignment="1">
      <alignment horizontal="left" vertical="top" wrapText="1"/>
    </xf>
    <xf numFmtId="0" fontId="36" fillId="0" borderId="0" xfId="0" applyFont="1" applyAlignment="1">
      <alignment horizontal="justify" vertical="center" wrapText="1"/>
    </xf>
    <xf numFmtId="4" fontId="36" fillId="0" borderId="0" xfId="0" applyNumberFormat="1" applyFont="1" applyAlignment="1">
      <alignment horizontal="right" vertical="center" wrapText="1"/>
    </xf>
    <xf numFmtId="0" fontId="36" fillId="0" borderId="0" xfId="0" applyFont="1" applyAlignment="1">
      <alignment vertical="top" wrapText="1"/>
    </xf>
    <xf numFmtId="0" fontId="36" fillId="0" borderId="0" xfId="0" applyFont="1" applyAlignment="1">
      <alignment horizontal="center" vertical="center" wrapText="1"/>
    </xf>
    <xf numFmtId="49" fontId="36" fillId="0" borderId="0" xfId="0" applyNumberFormat="1" applyFont="1" applyAlignment="1">
      <alignment horizontal="left" vertical="top" wrapText="1"/>
    </xf>
    <xf numFmtId="0" fontId="32" fillId="0" borderId="0" xfId="0" quotePrefix="1" applyFont="1" applyAlignment="1">
      <alignment vertical="top" wrapText="1"/>
    </xf>
    <xf numFmtId="4" fontId="32" fillId="0" borderId="0" xfId="0" applyNumberFormat="1" applyFont="1" applyAlignment="1">
      <alignment horizontal="right"/>
    </xf>
    <xf numFmtId="0" fontId="33" fillId="0" borderId="0" xfId="0" applyFont="1" applyAlignment="1">
      <alignment wrapText="1"/>
    </xf>
    <xf numFmtId="4" fontId="34" fillId="0" borderId="0" xfId="0" applyNumberFormat="1" applyFont="1" applyAlignment="1">
      <alignment horizontal="right" vertical="center"/>
    </xf>
    <xf numFmtId="2" fontId="33" fillId="2" borderId="0" xfId="0" applyNumberFormat="1" applyFont="1" applyFill="1" applyAlignment="1">
      <alignment horizontal="left" vertical="top"/>
    </xf>
    <xf numFmtId="0" fontId="33" fillId="2" borderId="0" xfId="0" applyFont="1" applyFill="1" applyAlignment="1">
      <alignment horizontal="left" vertical="top"/>
    </xf>
    <xf numFmtId="0" fontId="34" fillId="2" borderId="0" xfId="0" applyFont="1" applyFill="1" applyAlignment="1">
      <alignment horizontal="center" vertical="top"/>
    </xf>
    <xf numFmtId="4" fontId="34" fillId="2" borderId="0" xfId="0" applyNumberFormat="1" applyFont="1" applyFill="1" applyAlignment="1">
      <alignment horizontal="right" vertical="top"/>
    </xf>
    <xf numFmtId="4" fontId="33" fillId="2" borderId="0" xfId="0" applyNumberFormat="1" applyFont="1" applyFill="1" applyAlignment="1">
      <alignment horizontal="right" vertical="top"/>
    </xf>
    <xf numFmtId="4" fontId="33" fillId="0" borderId="0" xfId="0" applyNumberFormat="1" applyFont="1" applyAlignment="1">
      <alignment horizontal="right" vertical="top"/>
    </xf>
    <xf numFmtId="165" fontId="33" fillId="0" borderId="0" xfId="0" applyNumberFormat="1" applyFont="1" applyAlignment="1">
      <alignment horizontal="left" vertical="top"/>
    </xf>
    <xf numFmtId="4" fontId="33" fillId="0" borderId="0" xfId="0" applyNumberFormat="1" applyFont="1" applyAlignment="1">
      <alignment horizontal="center" vertical="top"/>
    </xf>
    <xf numFmtId="0" fontId="37" fillId="0" borderId="5" xfId="0" applyFont="1" applyBorder="1" applyAlignment="1">
      <alignment horizontal="left" vertical="top" wrapText="1"/>
    </xf>
    <xf numFmtId="4" fontId="37" fillId="0" borderId="5" xfId="0" applyNumberFormat="1" applyFont="1" applyBorder="1" applyAlignment="1">
      <alignment horizontal="right"/>
    </xf>
    <xf numFmtId="0" fontId="37" fillId="0" borderId="0" xfId="20" applyFont="1" applyAlignment="1">
      <alignment horizontal="left" vertical="top" wrapText="1"/>
    </xf>
    <xf numFmtId="165" fontId="33" fillId="0" borderId="0" xfId="0" applyNumberFormat="1" applyFont="1" applyBorder="1" applyAlignment="1">
      <alignment horizontal="left" vertical="top"/>
    </xf>
    <xf numFmtId="0" fontId="37" fillId="0" borderId="0" xfId="0" applyFont="1" applyBorder="1" applyAlignment="1">
      <alignment horizontal="left" vertical="top" wrapText="1"/>
    </xf>
    <xf numFmtId="4" fontId="37" fillId="0" borderId="0" xfId="0" applyNumberFormat="1" applyFont="1" applyBorder="1" applyAlignment="1">
      <alignment horizontal="right"/>
    </xf>
    <xf numFmtId="0" fontId="33" fillId="0" borderId="0" xfId="0" applyFont="1" applyBorder="1" applyAlignment="1">
      <alignment horizontal="left" vertical="top"/>
    </xf>
    <xf numFmtId="4" fontId="33" fillId="0" borderId="0" xfId="0" applyNumberFormat="1" applyFont="1" applyBorder="1" applyAlignment="1">
      <alignment horizontal="right" vertical="top"/>
    </xf>
    <xf numFmtId="4" fontId="37" fillId="0" borderId="0" xfId="0" applyNumberFormat="1" applyFont="1" applyFill="1" applyBorder="1" applyAlignment="1">
      <alignment horizontal="right"/>
    </xf>
    <xf numFmtId="16" fontId="38" fillId="0" borderId="0" xfId="0" applyNumberFormat="1" applyFont="1" applyBorder="1" applyAlignment="1">
      <alignment horizontal="left" vertical="top"/>
    </xf>
    <xf numFmtId="0" fontId="37" fillId="0" borderId="0" xfId="0" applyFont="1" applyFill="1" applyBorder="1" applyAlignment="1">
      <alignment horizontal="left" vertical="top" wrapText="1"/>
    </xf>
    <xf numFmtId="0" fontId="33" fillId="0" borderId="0" xfId="0" applyFont="1" applyFill="1" applyBorder="1" applyAlignment="1">
      <alignment horizontal="left" vertical="top"/>
    </xf>
    <xf numFmtId="0" fontId="37" fillId="0" borderId="0" xfId="20" applyFont="1" applyFill="1" applyBorder="1" applyAlignment="1">
      <alignment horizontal="left" vertical="top" wrapText="1"/>
    </xf>
    <xf numFmtId="0" fontId="38" fillId="0" borderId="0" xfId="0" applyFont="1" applyBorder="1" applyAlignment="1">
      <alignment horizontal="left" vertical="top"/>
    </xf>
    <xf numFmtId="0" fontId="38" fillId="0" borderId="0" xfId="0" applyFont="1" applyFill="1" applyBorder="1" applyAlignment="1">
      <alignment horizontal="left" vertical="top"/>
    </xf>
    <xf numFmtId="0" fontId="38" fillId="0" borderId="8" xfId="0" applyFont="1" applyBorder="1" applyAlignment="1">
      <alignment horizontal="left" vertical="top"/>
    </xf>
    <xf numFmtId="4" fontId="34" fillId="0" borderId="0" xfId="0" applyNumberFormat="1" applyFont="1" applyAlignment="1">
      <alignment vertical="top"/>
    </xf>
    <xf numFmtId="0" fontId="38" fillId="3" borderId="3" xfId="0" applyFont="1" applyFill="1" applyBorder="1" applyAlignment="1">
      <alignment horizontal="left" vertical="top"/>
    </xf>
    <xf numFmtId="0" fontId="38" fillId="3" borderId="4" xfId="0" applyFont="1" applyFill="1" applyBorder="1" applyAlignment="1">
      <alignment horizontal="left" vertical="top" wrapText="1"/>
    </xf>
    <xf numFmtId="4" fontId="38" fillId="3" borderId="4" xfId="0" applyNumberFormat="1" applyFont="1" applyFill="1" applyBorder="1" applyAlignment="1">
      <alignment horizontal="right"/>
    </xf>
    <xf numFmtId="4" fontId="38" fillId="3" borderId="7" xfId="0" applyNumberFormat="1" applyFont="1" applyFill="1" applyBorder="1" applyAlignment="1">
      <alignment horizontal="right"/>
    </xf>
    <xf numFmtId="0" fontId="38" fillId="3" borderId="4" xfId="0" applyFont="1" applyFill="1" applyBorder="1" applyAlignment="1">
      <alignment horizontal="left" vertical="top"/>
    </xf>
    <xf numFmtId="165" fontId="33" fillId="3" borderId="4" xfId="0" applyNumberFormat="1" applyFont="1" applyFill="1" applyBorder="1" applyAlignment="1">
      <alignment horizontal="left" vertical="top"/>
    </xf>
    <xf numFmtId="0" fontId="33" fillId="3" borderId="4" xfId="0" applyFont="1" applyFill="1" applyBorder="1" applyAlignment="1">
      <alignment horizontal="left" vertical="top"/>
    </xf>
    <xf numFmtId="0" fontId="33" fillId="0" borderId="0" xfId="0" applyFont="1" applyAlignment="1">
      <alignment horizontal="left" vertical="top" wrapText="1"/>
    </xf>
    <xf numFmtId="165" fontId="34" fillId="0" borderId="0" xfId="0" applyNumberFormat="1" applyFont="1" applyAlignment="1">
      <alignment horizontal="left" vertical="top"/>
    </xf>
    <xf numFmtId="165" fontId="34" fillId="0" borderId="0" xfId="0" applyNumberFormat="1" applyFont="1" applyBorder="1" applyAlignment="1">
      <alignment horizontal="left" vertical="top"/>
    </xf>
    <xf numFmtId="0" fontId="34" fillId="0" borderId="0" xfId="0" applyFont="1" applyBorder="1" applyAlignment="1">
      <alignment horizontal="left" vertical="top"/>
    </xf>
    <xf numFmtId="4" fontId="34" fillId="0" borderId="0" xfId="0" applyNumberFormat="1" applyFont="1" applyAlignment="1">
      <alignment horizontal="right" wrapText="1"/>
    </xf>
    <xf numFmtId="49" fontId="34" fillId="0" borderId="0" xfId="0" applyNumberFormat="1" applyFont="1" applyAlignment="1">
      <alignment horizontal="center" wrapText="1"/>
    </xf>
    <xf numFmtId="0" fontId="34" fillId="0" borderId="0" xfId="0" applyFont="1" applyAlignment="1">
      <alignment horizontal="left" vertical="center" wrapText="1"/>
    </xf>
    <xf numFmtId="0" fontId="38" fillId="0" borderId="0" xfId="0" applyFont="1" applyBorder="1" applyAlignment="1">
      <alignment horizontal="left" vertical="top" wrapText="1"/>
    </xf>
    <xf numFmtId="0" fontId="34" fillId="0" borderId="0" xfId="0" applyFont="1" applyBorder="1" applyAlignment="1">
      <alignment horizontal="left" vertical="top" wrapText="1"/>
    </xf>
    <xf numFmtId="0" fontId="33" fillId="0" borderId="0" xfId="0" applyFont="1" applyAlignment="1">
      <alignment vertical="top" wrapText="1"/>
    </xf>
    <xf numFmtId="4" fontId="37" fillId="0" borderId="0" xfId="20" applyNumberFormat="1" applyFont="1" applyFill="1" applyBorder="1" applyAlignment="1">
      <alignment horizontal="right"/>
    </xf>
    <xf numFmtId="4" fontId="37" fillId="0" borderId="0" xfId="20" applyNumberFormat="1" applyFont="1" applyAlignment="1">
      <alignment horizontal="right"/>
    </xf>
    <xf numFmtId="0" fontId="23" fillId="0" borderId="0" xfId="0" applyFont="1" applyAlignment="1">
      <alignment vertical="top"/>
    </xf>
    <xf numFmtId="0" fontId="33" fillId="0" borderId="0" xfId="0" applyFont="1" applyAlignment="1">
      <alignment horizontal="left" wrapText="1"/>
    </xf>
    <xf numFmtId="0" fontId="34" fillId="2" borderId="0" xfId="0" applyFont="1" applyFill="1" applyAlignment="1">
      <alignment horizontal="right"/>
    </xf>
    <xf numFmtId="0" fontId="2" fillId="0" borderId="0" xfId="0" applyFont="1" applyAlignment="1">
      <alignment horizontal="right"/>
    </xf>
    <xf numFmtId="0" fontId="33" fillId="0" borderId="0" xfId="0" applyFont="1" applyAlignment="1">
      <alignment horizontal="right"/>
    </xf>
    <xf numFmtId="4" fontId="20" fillId="0" borderId="0" xfId="0" applyNumberFormat="1" applyFont="1" applyAlignment="1">
      <alignment horizontal="right" wrapText="1"/>
    </xf>
    <xf numFmtId="0" fontId="32" fillId="0" borderId="0" xfId="0" applyFont="1" applyAlignment="1">
      <alignment horizontal="right" wrapText="1"/>
    </xf>
    <xf numFmtId="0" fontId="34" fillId="0" borderId="0" xfId="0" applyFont="1" applyAlignment="1">
      <alignment horizontal="right"/>
    </xf>
    <xf numFmtId="4" fontId="35" fillId="0" borderId="0" xfId="0" applyNumberFormat="1" applyFont="1" applyAlignment="1">
      <alignment horizontal="right" wrapText="1"/>
    </xf>
    <xf numFmtId="0" fontId="36" fillId="0" borderId="0" xfId="0" applyFont="1" applyAlignment="1">
      <alignment horizontal="right" wrapText="1"/>
    </xf>
    <xf numFmtId="4" fontId="36" fillId="0" borderId="0" xfId="0" applyNumberFormat="1" applyFont="1" applyAlignment="1">
      <alignment horizontal="right"/>
    </xf>
    <xf numFmtId="4" fontId="36" fillId="0" borderId="0" xfId="9" applyNumberFormat="1" applyFont="1" applyFill="1" applyBorder="1" applyAlignment="1" applyProtection="1">
      <alignment horizontal="right"/>
      <protection locked="0"/>
    </xf>
    <xf numFmtId="4" fontId="35" fillId="0" borderId="0" xfId="0" applyNumberFormat="1" applyFont="1" applyAlignment="1">
      <alignment horizontal="right"/>
    </xf>
    <xf numFmtId="4" fontId="36" fillId="0" borderId="0" xfId="0" applyNumberFormat="1" applyFont="1" applyAlignment="1">
      <alignment horizontal="right" wrapText="1"/>
    </xf>
    <xf numFmtId="0" fontId="36" fillId="0" borderId="0" xfId="0" applyFont="1" applyAlignment="1">
      <alignment horizontal="right"/>
    </xf>
    <xf numFmtId="4" fontId="36" fillId="0" borderId="0" xfId="0" applyNumberFormat="1" applyFont="1" applyFill="1" applyAlignment="1">
      <alignment horizontal="right"/>
    </xf>
    <xf numFmtId="0" fontId="36" fillId="0" borderId="0" xfId="0" applyFont="1" applyFill="1" applyAlignment="1">
      <alignment horizontal="right" wrapText="1"/>
    </xf>
    <xf numFmtId="4" fontId="36" fillId="0" borderId="0" xfId="0" applyNumberFormat="1" applyFont="1" applyFill="1" applyAlignment="1">
      <alignment horizontal="right" wrapText="1"/>
    </xf>
    <xf numFmtId="167" fontId="33" fillId="2" borderId="0" xfId="0" applyNumberFormat="1" applyFont="1" applyFill="1" applyAlignment="1">
      <alignment horizontal="left" vertical="top"/>
    </xf>
    <xf numFmtId="1" fontId="34" fillId="0" borderId="0" xfId="0" applyNumberFormat="1" applyFont="1" applyAlignment="1">
      <alignment horizontal="left" vertical="top"/>
    </xf>
    <xf numFmtId="1" fontId="33" fillId="0" borderId="0" xfId="0" applyNumberFormat="1" applyFont="1" applyAlignment="1">
      <alignment horizontal="left" vertical="top"/>
    </xf>
    <xf numFmtId="4" fontId="34" fillId="0" borderId="0" xfId="0" applyNumberFormat="1" applyFont="1"/>
    <xf numFmtId="2" fontId="36" fillId="0" borderId="0" xfId="0" applyNumberFormat="1" applyFont="1"/>
    <xf numFmtId="4" fontId="35" fillId="0" borderId="0" xfId="0" applyNumberFormat="1" applyFont="1"/>
    <xf numFmtId="0" fontId="35" fillId="0" borderId="0" xfId="0" applyFont="1" applyAlignment="1">
      <alignment horizontal="left" vertical="center" wrapText="1"/>
    </xf>
    <xf numFmtId="0" fontId="36" fillId="0" borderId="0" xfId="0" applyFont="1" applyAlignment="1">
      <alignment horizontal="left" vertical="center" wrapText="1"/>
    </xf>
    <xf numFmtId="0" fontId="35" fillId="0" borderId="0" xfId="0" applyFont="1" applyAlignment="1">
      <alignment horizontal="left" vertical="center"/>
    </xf>
    <xf numFmtId="167" fontId="33" fillId="0" borderId="1" xfId="0" applyNumberFormat="1" applyFont="1" applyBorder="1" applyAlignment="1">
      <alignment horizontal="left" vertical="top"/>
    </xf>
    <xf numFmtId="0" fontId="33" fillId="0" borderId="1" xfId="0" applyFont="1" applyBorder="1" applyAlignment="1">
      <alignment horizontal="left" vertical="top"/>
    </xf>
    <xf numFmtId="0" fontId="33" fillId="0" borderId="1" xfId="0" applyFont="1" applyBorder="1" applyAlignment="1">
      <alignment horizontal="center" vertical="top"/>
    </xf>
    <xf numFmtId="4" fontId="33" fillId="0" borderId="1" xfId="0" applyNumberFormat="1" applyFont="1" applyBorder="1" applyAlignment="1">
      <alignment horizontal="right" vertical="top"/>
    </xf>
    <xf numFmtId="165" fontId="34" fillId="0" borderId="0" xfId="0" applyNumberFormat="1" applyFont="1" applyAlignment="1">
      <alignment horizontal="center" vertical="center"/>
    </xf>
    <xf numFmtId="165" fontId="33" fillId="0" borderId="0" xfId="0" applyNumberFormat="1" applyFont="1" applyAlignment="1">
      <alignment horizontal="center" vertical="center"/>
    </xf>
    <xf numFmtId="166" fontId="33" fillId="0" borderId="0" xfId="0" applyNumberFormat="1" applyFont="1" applyAlignment="1">
      <alignment horizontal="center" vertical="center"/>
    </xf>
    <xf numFmtId="2" fontId="35" fillId="0" borderId="0" xfId="0" applyNumberFormat="1" applyFont="1" applyAlignment="1">
      <alignment horizontal="center" vertical="center"/>
    </xf>
    <xf numFmtId="2" fontId="36" fillId="0" borderId="0" xfId="0" applyNumberFormat="1" applyFont="1" applyAlignment="1">
      <alignment vertical="top" wrapText="1"/>
    </xf>
    <xf numFmtId="0" fontId="35" fillId="0" borderId="0" xfId="0" applyFont="1" applyAlignment="1">
      <alignment horizontal="right" wrapText="1"/>
    </xf>
    <xf numFmtId="0" fontId="36" fillId="0" borderId="0" xfId="0" applyFont="1" applyBorder="1" applyAlignment="1">
      <alignment horizontal="right" wrapText="1"/>
    </xf>
    <xf numFmtId="4" fontId="34" fillId="0" borderId="0" xfId="0" applyNumberFormat="1" applyFont="1" applyBorder="1" applyAlignment="1">
      <alignment horizontal="right"/>
    </xf>
    <xf numFmtId="4" fontId="33" fillId="0" borderId="0" xfId="0" applyNumberFormat="1" applyFont="1" applyBorder="1" applyAlignment="1">
      <alignment horizontal="right"/>
    </xf>
    <xf numFmtId="0" fontId="33" fillId="0" borderId="2" xfId="0" applyFont="1" applyBorder="1" applyAlignment="1">
      <alignment horizontal="center" vertical="center"/>
    </xf>
    <xf numFmtId="4" fontId="33" fillId="0" borderId="2" xfId="0" applyNumberFormat="1" applyFont="1" applyBorder="1" applyAlignment="1">
      <alignment horizontal="right"/>
    </xf>
    <xf numFmtId="0" fontId="34" fillId="0" borderId="2" xfId="0" applyFont="1" applyBorder="1" applyAlignment="1">
      <alignment horizontal="center" vertical="center"/>
    </xf>
    <xf numFmtId="0" fontId="36" fillId="0" borderId="2" xfId="0" applyFont="1" applyBorder="1" applyAlignment="1">
      <alignment vertical="top" wrapText="1"/>
    </xf>
    <xf numFmtId="0" fontId="36" fillId="0" borderId="2" xfId="0" applyFont="1" applyBorder="1" applyAlignment="1">
      <alignment horizontal="right" wrapText="1"/>
    </xf>
    <xf numFmtId="4" fontId="36" fillId="0" borderId="2" xfId="0" applyNumberFormat="1" applyFont="1" applyBorder="1" applyAlignment="1">
      <alignment horizontal="right" wrapText="1"/>
    </xf>
    <xf numFmtId="4" fontId="34" fillId="0" borderId="2" xfId="0" applyNumberFormat="1" applyFont="1" applyBorder="1" applyAlignment="1">
      <alignment horizontal="right"/>
    </xf>
    <xf numFmtId="4" fontId="40" fillId="0" borderId="0" xfId="0" applyNumberFormat="1" applyFont="1"/>
    <xf numFmtId="0" fontId="30" fillId="0" borderId="0" xfId="0" applyFont="1"/>
    <xf numFmtId="0" fontId="34" fillId="0" borderId="2" xfId="0" applyFont="1" applyBorder="1" applyAlignment="1">
      <alignment wrapText="1"/>
    </xf>
    <xf numFmtId="166" fontId="23" fillId="0" borderId="0" xfId="0" applyNumberFormat="1" applyFont="1" applyAlignment="1">
      <alignment horizontal="center" vertical="center"/>
    </xf>
    <xf numFmtId="166" fontId="23" fillId="0" borderId="0" xfId="0" applyNumberFormat="1" applyFont="1" applyAlignment="1">
      <alignment horizontal="center" vertical="top"/>
    </xf>
    <xf numFmtId="2" fontId="33" fillId="2" borderId="0" xfId="0" applyNumberFormat="1" applyFont="1" applyFill="1" applyAlignment="1">
      <alignment horizontal="center" vertical="center"/>
    </xf>
    <xf numFmtId="0" fontId="33" fillId="0" borderId="2" xfId="0" applyFont="1" applyBorder="1" applyAlignment="1">
      <alignment horizontal="center"/>
    </xf>
    <xf numFmtId="4" fontId="33" fillId="0" borderId="2" xfId="0" applyNumberFormat="1" applyFont="1" applyBorder="1" applyAlignment="1">
      <alignment horizontal="right" vertical="top"/>
    </xf>
    <xf numFmtId="0" fontId="41" fillId="0" borderId="0" xfId="0" applyFont="1" applyAlignment="1">
      <alignment wrapText="1"/>
    </xf>
    <xf numFmtId="0" fontId="39" fillId="0" borderId="0" xfId="0" applyFont="1" applyAlignment="1">
      <alignment horizontal="center" vertical="center"/>
    </xf>
    <xf numFmtId="0" fontId="43" fillId="0" borderId="0" xfId="0" applyFont="1" applyAlignment="1">
      <alignment wrapText="1"/>
    </xf>
    <xf numFmtId="4" fontId="39" fillId="0" borderId="0" xfId="0" applyNumberFormat="1" applyFont="1" applyAlignment="1">
      <alignment horizontal="right" vertical="top"/>
    </xf>
    <xf numFmtId="4" fontId="39" fillId="0" borderId="0" xfId="0" applyNumberFormat="1" applyFont="1" applyAlignment="1">
      <alignment horizontal="right"/>
    </xf>
    <xf numFmtId="0" fontId="34" fillId="0" borderId="2" xfId="0" applyFont="1" applyBorder="1" applyAlignment="1">
      <alignment horizontal="right"/>
    </xf>
    <xf numFmtId="0" fontId="42" fillId="0" borderId="0" xfId="0" applyFont="1" applyAlignment="1">
      <alignment horizontal="right"/>
    </xf>
    <xf numFmtId="0" fontId="43" fillId="0" borderId="0" xfId="0" applyFont="1" applyAlignment="1">
      <alignment horizontal="right"/>
    </xf>
    <xf numFmtId="0" fontId="34" fillId="0" borderId="0" xfId="0" quotePrefix="1" applyFont="1" applyAlignment="1">
      <alignment horizontal="left" vertical="top" wrapText="1"/>
    </xf>
    <xf numFmtId="1" fontId="33" fillId="0" borderId="0" xfId="0" applyNumberFormat="1" applyFont="1" applyAlignment="1">
      <alignment horizontal="center" vertical="center"/>
    </xf>
    <xf numFmtId="4" fontId="33" fillId="0" borderId="0" xfId="0" applyNumberFormat="1" applyFont="1" applyAlignment="1">
      <alignment horizontal="right" vertical="center"/>
    </xf>
    <xf numFmtId="165" fontId="33" fillId="0" borderId="1" xfId="0" applyNumberFormat="1" applyFont="1" applyBorder="1" applyAlignment="1">
      <alignment horizontal="center" vertical="center"/>
    </xf>
    <xf numFmtId="2" fontId="36" fillId="0" borderId="0" xfId="0" applyNumberFormat="1" applyFont="1" applyAlignment="1">
      <alignment horizontal="right"/>
    </xf>
    <xf numFmtId="4" fontId="35" fillId="0" borderId="0" xfId="0" applyNumberFormat="1" applyFont="1" applyAlignment="1" applyProtection="1">
      <alignment horizontal="right"/>
      <protection locked="0"/>
    </xf>
    <xf numFmtId="3" fontId="35" fillId="0" borderId="0" xfId="0" applyNumberFormat="1" applyFont="1" applyAlignment="1">
      <alignment horizontal="right"/>
    </xf>
    <xf numFmtId="0" fontId="36" fillId="0" borderId="0" xfId="0" applyFont="1" applyBorder="1" applyAlignment="1">
      <alignment horizontal="left" vertical="top" wrapText="1"/>
    </xf>
    <xf numFmtId="2" fontId="36" fillId="0" borderId="0" xfId="0" applyNumberFormat="1" applyFont="1" applyBorder="1" applyAlignment="1">
      <alignment horizontal="right"/>
    </xf>
    <xf numFmtId="4" fontId="35" fillId="0" borderId="0" xfId="0" applyNumberFormat="1" applyFont="1" applyBorder="1" applyAlignment="1" applyProtection="1">
      <alignment horizontal="right"/>
      <protection locked="0"/>
    </xf>
    <xf numFmtId="3" fontId="35" fillId="0" borderId="0" xfId="0" applyNumberFormat="1" applyFont="1" applyBorder="1" applyAlignment="1">
      <alignment horizontal="right"/>
    </xf>
    <xf numFmtId="0" fontId="36" fillId="0" borderId="2" xfId="0" applyFont="1" applyBorder="1" applyAlignment="1">
      <alignment horizontal="left" vertical="top" wrapText="1"/>
    </xf>
    <xf numFmtId="0" fontId="34" fillId="0" borderId="2" xfId="0" applyFont="1" applyBorder="1" applyAlignment="1">
      <alignment horizontal="left" vertical="top"/>
    </xf>
    <xf numFmtId="0" fontId="34" fillId="0" borderId="2" xfId="0" applyFont="1" applyBorder="1" applyAlignment="1">
      <alignment horizontal="center" vertical="top"/>
    </xf>
    <xf numFmtId="4" fontId="34" fillId="0" borderId="2" xfId="0" applyNumberFormat="1" applyFont="1" applyBorder="1" applyAlignment="1">
      <alignment horizontal="right" vertical="top"/>
    </xf>
    <xf numFmtId="167" fontId="41" fillId="0" borderId="0" xfId="0" applyNumberFormat="1" applyFont="1" applyAlignment="1">
      <alignment horizontal="center" vertical="top" wrapText="1"/>
    </xf>
    <xf numFmtId="0" fontId="34" fillId="0" borderId="0" xfId="12" applyFont="1" applyAlignment="1">
      <alignment horizontal="left" vertical="top" wrapText="1"/>
    </xf>
    <xf numFmtId="4" fontId="34" fillId="0" borderId="0" xfId="12" applyNumberFormat="1" applyFont="1" applyAlignment="1">
      <alignment horizontal="center"/>
    </xf>
    <xf numFmtId="4" fontId="34" fillId="0" borderId="0" xfId="12" applyNumberFormat="1" applyFont="1" applyAlignment="1">
      <alignment horizontal="right"/>
    </xf>
    <xf numFmtId="0" fontId="33" fillId="0" borderId="0" xfId="0" applyFont="1" applyBorder="1" applyAlignment="1">
      <alignment horizontal="center" vertical="center"/>
    </xf>
    <xf numFmtId="49" fontId="36" fillId="0" borderId="0" xfId="0" applyNumberFormat="1" applyFont="1" applyBorder="1" applyAlignment="1">
      <alignment horizontal="left" vertical="top" wrapText="1"/>
    </xf>
    <xf numFmtId="0" fontId="36" fillId="0" borderId="0" xfId="0" applyFont="1" applyBorder="1" applyAlignment="1">
      <alignment horizontal="center" vertical="center" wrapText="1"/>
    </xf>
    <xf numFmtId="4" fontId="36" fillId="0" borderId="0" xfId="0" applyNumberFormat="1" applyFont="1" applyBorder="1" applyAlignment="1">
      <alignment horizontal="right" vertical="center" wrapText="1"/>
    </xf>
    <xf numFmtId="49" fontId="36" fillId="0" borderId="2" xfId="0" applyNumberFormat="1" applyFont="1" applyBorder="1" applyAlignment="1">
      <alignment horizontal="left" vertical="top" wrapText="1"/>
    </xf>
    <xf numFmtId="0" fontId="36" fillId="0" borderId="2" xfId="0" applyFont="1" applyBorder="1" applyAlignment="1">
      <alignment horizontal="center" vertical="center" wrapText="1"/>
    </xf>
    <xf numFmtId="4" fontId="36" fillId="0" borderId="2" xfId="0" applyNumberFormat="1" applyFont="1" applyBorder="1" applyAlignment="1">
      <alignment horizontal="right" vertical="center" wrapText="1"/>
    </xf>
    <xf numFmtId="16" fontId="33" fillId="0" borderId="0" xfId="0" applyNumberFormat="1" applyFont="1" applyAlignment="1">
      <alignment horizontal="left" vertical="top"/>
    </xf>
    <xf numFmtId="0" fontId="34" fillId="0" borderId="0" xfId="0" applyFont="1" applyBorder="1" applyAlignment="1">
      <alignment wrapText="1"/>
    </xf>
    <xf numFmtId="0" fontId="34" fillId="0" borderId="0" xfId="0" applyFont="1" applyBorder="1" applyAlignment="1">
      <alignment horizontal="right"/>
    </xf>
    <xf numFmtId="0" fontId="33" fillId="0" borderId="2" xfId="0" applyFont="1" applyBorder="1" applyAlignment="1">
      <alignment horizontal="left" vertical="top"/>
    </xf>
    <xf numFmtId="4" fontId="32" fillId="0" borderId="2" xfId="0" applyNumberFormat="1" applyFont="1" applyBorder="1" applyAlignment="1">
      <alignment horizontal="right"/>
    </xf>
    <xf numFmtId="4" fontId="33" fillId="3" borderId="4" xfId="0" applyNumberFormat="1" applyFont="1" applyFill="1" applyBorder="1" applyAlignment="1">
      <alignment horizontal="right"/>
    </xf>
    <xf numFmtId="4" fontId="34" fillId="3" borderId="4" xfId="0" applyNumberFormat="1" applyFont="1" applyFill="1" applyBorder="1" applyAlignment="1">
      <alignment horizontal="right"/>
    </xf>
    <xf numFmtId="0" fontId="33" fillId="3" borderId="4" xfId="0" applyFont="1" applyFill="1" applyBorder="1" applyAlignment="1">
      <alignment horizontal="right"/>
    </xf>
    <xf numFmtId="0" fontId="37" fillId="0" borderId="0" xfId="0" applyFont="1" applyBorder="1" applyAlignment="1">
      <alignment horizontal="right"/>
    </xf>
    <xf numFmtId="0" fontId="33" fillId="0" borderId="0" xfId="0" applyFont="1" applyBorder="1" applyAlignment="1">
      <alignment horizontal="right"/>
    </xf>
    <xf numFmtId="0" fontId="37" fillId="0" borderId="0" xfId="0" applyFont="1" applyFill="1" applyBorder="1" applyAlignment="1">
      <alignment horizontal="right"/>
    </xf>
    <xf numFmtId="0" fontId="37" fillId="0" borderId="0" xfId="20" applyFont="1" applyFill="1" applyBorder="1" applyAlignment="1">
      <alignment horizontal="right"/>
    </xf>
    <xf numFmtId="4" fontId="37" fillId="0" borderId="0" xfId="20" applyNumberFormat="1" applyFont="1" applyFill="1" applyBorder="1" applyAlignment="1" applyProtection="1">
      <alignment horizontal="right"/>
      <protection locked="0"/>
    </xf>
    <xf numFmtId="0" fontId="37" fillId="0" borderId="0" xfId="20" applyFont="1" applyAlignment="1">
      <alignment horizontal="right"/>
    </xf>
    <xf numFmtId="4" fontId="37" fillId="0" borderId="0" xfId="20" applyNumberFormat="1" applyFont="1" applyAlignment="1" applyProtection="1">
      <alignment horizontal="right"/>
      <protection locked="0"/>
    </xf>
    <xf numFmtId="0" fontId="34" fillId="0" borderId="0" xfId="0" applyFont="1" applyAlignment="1">
      <alignment horizontal="right" wrapText="1"/>
    </xf>
    <xf numFmtId="0" fontId="38" fillId="3" borderId="4" xfId="0" applyFont="1" applyFill="1" applyBorder="1" applyAlignment="1">
      <alignment horizontal="right" wrapText="1"/>
    </xf>
    <xf numFmtId="0" fontId="34" fillId="3" borderId="4" xfId="0" applyFont="1" applyFill="1" applyBorder="1" applyAlignment="1">
      <alignment horizontal="right"/>
    </xf>
    <xf numFmtId="0" fontId="38" fillId="3" borderId="4" xfId="0" applyFont="1" applyFill="1" applyBorder="1" applyAlignment="1">
      <alignment horizontal="right"/>
    </xf>
    <xf numFmtId="0" fontId="37" fillId="0" borderId="5" xfId="0" applyFont="1" applyBorder="1" applyAlignment="1">
      <alignment horizontal="right"/>
    </xf>
    <xf numFmtId="0" fontId="34" fillId="0" borderId="0" xfId="0" applyFont="1" applyAlignment="1">
      <alignment horizontal="justify" vertical="justify"/>
    </xf>
    <xf numFmtId="49" fontId="34" fillId="0" borderId="0" xfId="0" applyNumberFormat="1" applyFont="1" applyAlignment="1">
      <alignment horizontal="right"/>
    </xf>
    <xf numFmtId="49" fontId="34" fillId="0" borderId="0" xfId="0" applyNumberFormat="1" applyFont="1" applyAlignment="1">
      <alignment horizontal="right" wrapText="1"/>
    </xf>
    <xf numFmtId="0" fontId="34" fillId="0" borderId="2" xfId="0" applyFont="1" applyBorder="1" applyAlignment="1">
      <alignment horizontal="left" vertical="top" wrapText="1"/>
    </xf>
    <xf numFmtId="4" fontId="34" fillId="0" borderId="2" xfId="0" applyNumberFormat="1" applyFont="1" applyBorder="1" applyAlignment="1">
      <alignment horizontal="right" wrapText="1"/>
    </xf>
    <xf numFmtId="0" fontId="38" fillId="0" borderId="0" xfId="0" applyFont="1" applyFill="1" applyBorder="1" applyAlignment="1">
      <alignment horizontal="left" vertical="top" wrapText="1"/>
    </xf>
    <xf numFmtId="0" fontId="38" fillId="0" borderId="0" xfId="0" applyFont="1" applyFill="1" applyBorder="1" applyAlignment="1">
      <alignment horizontal="right"/>
    </xf>
    <xf numFmtId="4" fontId="38" fillId="0" borderId="0" xfId="0" applyNumberFormat="1" applyFont="1" applyFill="1" applyBorder="1" applyAlignment="1">
      <alignment horizontal="right"/>
    </xf>
    <xf numFmtId="165" fontId="33" fillId="0" borderId="2" xfId="0" applyNumberFormat="1" applyFont="1" applyBorder="1" applyAlignment="1">
      <alignment horizontal="left" vertical="top"/>
    </xf>
    <xf numFmtId="0" fontId="33" fillId="0" borderId="0" xfId="0" applyFont="1" applyAlignment="1">
      <alignment horizontal="right" wrapText="1"/>
    </xf>
    <xf numFmtId="4" fontId="33" fillId="0" borderId="0" xfId="0" applyNumberFormat="1" applyFont="1" applyAlignment="1">
      <alignment horizontal="right" wrapText="1"/>
    </xf>
    <xf numFmtId="0" fontId="1" fillId="0" borderId="0" xfId="0" applyFont="1" applyFill="1" applyAlignment="1">
      <alignment vertical="top" wrapText="1"/>
    </xf>
    <xf numFmtId="165" fontId="33" fillId="0" borderId="10" xfId="0" applyNumberFormat="1" applyFont="1" applyBorder="1" applyAlignment="1">
      <alignment horizontal="left" vertical="top"/>
    </xf>
    <xf numFmtId="0" fontId="34" fillId="0" borderId="10" xfId="0" applyFont="1" applyBorder="1" applyAlignment="1">
      <alignment horizontal="left" wrapText="1"/>
    </xf>
    <xf numFmtId="0" fontId="34" fillId="0" borderId="10" xfId="0" applyFont="1" applyBorder="1" applyAlignment="1">
      <alignment horizontal="right" wrapText="1"/>
    </xf>
    <xf numFmtId="4" fontId="34" fillId="0" borderId="10" xfId="0" applyNumberFormat="1" applyFont="1" applyBorder="1" applyAlignment="1">
      <alignment horizontal="right" wrapText="1"/>
    </xf>
    <xf numFmtId="1" fontId="34" fillId="0" borderId="10" xfId="0" applyNumberFormat="1" applyFont="1" applyBorder="1" applyAlignment="1">
      <alignment horizontal="left" vertical="top"/>
    </xf>
    <xf numFmtId="0" fontId="34" fillId="0" borderId="10" xfId="0" applyFont="1" applyBorder="1" applyAlignment="1">
      <alignment horizontal="left" vertical="top" wrapText="1"/>
    </xf>
    <xf numFmtId="0" fontId="34" fillId="0" borderId="10" xfId="0" applyFont="1" applyBorder="1" applyAlignment="1">
      <alignment horizontal="center"/>
    </xf>
    <xf numFmtId="4" fontId="34" fillId="0" borderId="10" xfId="0" applyNumberFormat="1" applyFont="1" applyBorder="1" applyAlignment="1">
      <alignment horizontal="right"/>
    </xf>
    <xf numFmtId="4" fontId="33" fillId="0" borderId="10" xfId="0" applyNumberFormat="1" applyFont="1" applyBorder="1" applyAlignment="1">
      <alignment horizontal="right"/>
    </xf>
    <xf numFmtId="0" fontId="45" fillId="0" borderId="0" xfId="18" applyFont="1" applyAlignment="1">
      <alignment horizontal="left" vertical="top" wrapText="1"/>
    </xf>
    <xf numFmtId="0" fontId="31" fillId="0" borderId="0" xfId="18" applyFont="1" applyAlignment="1" applyProtection="1">
      <alignment vertical="top" wrapText="1"/>
      <protection locked="0"/>
    </xf>
    <xf numFmtId="0" fontId="45" fillId="0" borderId="0" xfId="18" applyFont="1" applyAlignment="1" applyProtection="1">
      <alignment vertical="top" wrapText="1"/>
      <protection locked="0"/>
    </xf>
    <xf numFmtId="2" fontId="15" fillId="0" borderId="0" xfId="18" applyNumberFormat="1" applyFont="1" applyAlignment="1">
      <alignment horizontal="left"/>
    </xf>
    <xf numFmtId="0" fontId="22" fillId="0" borderId="0" xfId="18" applyFont="1" applyAlignment="1">
      <alignment horizontal="left" vertical="center"/>
    </xf>
    <xf numFmtId="0" fontId="46" fillId="0" borderId="0" xfId="18" applyFont="1"/>
    <xf numFmtId="2" fontId="15" fillId="0" borderId="0" xfId="18" applyNumberFormat="1" applyFont="1" applyAlignment="1">
      <alignment horizontal="left" vertical="top"/>
    </xf>
    <xf numFmtId="2" fontId="15" fillId="0" borderId="0" xfId="18" applyNumberFormat="1" applyFont="1" applyAlignment="1">
      <alignment horizontal="left" vertical="center" wrapText="1"/>
    </xf>
    <xf numFmtId="0" fontId="22" fillId="0" borderId="0" xfId="18" applyFont="1"/>
    <xf numFmtId="2" fontId="27" fillId="0" borderId="0" xfId="0" applyNumberFormat="1" applyFont="1" applyAlignment="1">
      <alignment horizontal="left" vertical="center"/>
    </xf>
    <xf numFmtId="2" fontId="15" fillId="0" borderId="0" xfId="18" applyNumberFormat="1" applyFont="1" applyAlignment="1">
      <alignment horizontal="left" vertical="top" wrapText="1"/>
    </xf>
    <xf numFmtId="169" fontId="22" fillId="0" borderId="0" xfId="18" applyNumberFormat="1" applyFont="1" applyAlignment="1">
      <alignment horizontal="right"/>
    </xf>
    <xf numFmtId="0" fontId="22" fillId="0" borderId="9" xfId="18" applyFont="1" applyBorder="1" applyProtection="1">
      <protection locked="0"/>
    </xf>
    <xf numFmtId="0" fontId="22" fillId="0" borderId="2" xfId="18" applyFont="1" applyBorder="1" applyProtection="1">
      <protection locked="0"/>
    </xf>
    <xf numFmtId="0" fontId="22" fillId="0" borderId="0" xfId="18" applyFont="1" applyBorder="1"/>
    <xf numFmtId="170" fontId="22" fillId="0" borderId="0" xfId="18" applyNumberFormat="1" applyFont="1" applyBorder="1" applyProtection="1">
      <protection locked="0"/>
    </xf>
    <xf numFmtId="170" fontId="22" fillId="0" borderId="0" xfId="18" applyNumberFormat="1" applyFont="1" applyBorder="1"/>
    <xf numFmtId="0" fontId="27" fillId="0" borderId="0" xfId="0" applyFont="1" applyAlignment="1">
      <alignment horizontal="left" vertical="center" wrapText="1"/>
    </xf>
    <xf numFmtId="0" fontId="35" fillId="0" borderId="0" xfId="0" applyFont="1" applyAlignment="1">
      <alignment horizontal="left" vertical="top" wrapText="1"/>
    </xf>
    <xf numFmtId="0" fontId="31" fillId="0" borderId="0" xfId="18" applyFont="1" applyAlignment="1" applyProtection="1">
      <alignment horizontal="left" vertical="top" wrapText="1"/>
      <protection locked="0"/>
    </xf>
    <xf numFmtId="0" fontId="31" fillId="0" borderId="0" xfId="3" applyFont="1" applyAlignment="1">
      <alignment horizontal="center" vertical="center"/>
    </xf>
    <xf numFmtId="0" fontId="22" fillId="0" borderId="0" xfId="18" applyFont="1" applyAlignment="1">
      <alignment horizontal="center" vertical="center"/>
    </xf>
    <xf numFmtId="0" fontId="27" fillId="0" borderId="0" xfId="0" applyFont="1" applyAlignment="1">
      <alignment horizontal="left" vertical="center" wrapText="1"/>
    </xf>
    <xf numFmtId="0" fontId="21" fillId="0" borderId="0" xfId="0" applyFont="1" applyAlignment="1">
      <alignment horizontal="left" vertical="center" wrapText="1"/>
    </xf>
    <xf numFmtId="0" fontId="25" fillId="0" borderId="0" xfId="0" applyFont="1" applyAlignment="1">
      <alignment horizontal="left" vertical="center" wrapText="1"/>
    </xf>
    <xf numFmtId="0" fontId="1" fillId="0" borderId="1" xfId="0" applyFont="1" applyBorder="1" applyAlignment="1">
      <alignment horizontal="left" vertical="top" wrapText="1"/>
    </xf>
    <xf numFmtId="0" fontId="35" fillId="0" borderId="0" xfId="0" applyFont="1" applyAlignment="1">
      <alignment horizontal="left" vertical="top" wrapText="1"/>
    </xf>
    <xf numFmtId="4" fontId="22" fillId="0" borderId="9" xfId="18" applyNumberFormat="1" applyFont="1" applyBorder="1" applyProtection="1">
      <protection locked="0"/>
    </xf>
    <xf numFmtId="4" fontId="22" fillId="0" borderId="9" xfId="18" applyNumberFormat="1" applyFont="1" applyBorder="1"/>
    <xf numFmtId="4" fontId="13" fillId="0" borderId="9" xfId="18" applyNumberFormat="1" applyFont="1" applyBorder="1"/>
    <xf numFmtId="4" fontId="22" fillId="0" borderId="2" xfId="18" applyNumberFormat="1" applyFont="1" applyBorder="1" applyProtection="1">
      <protection locked="0"/>
    </xf>
    <xf numFmtId="4" fontId="22" fillId="0" borderId="2" xfId="18" applyNumberFormat="1" applyFont="1" applyBorder="1"/>
    <xf numFmtId="4" fontId="13" fillId="0" borderId="2" xfId="18" applyNumberFormat="1" applyFont="1" applyBorder="1"/>
    <xf numFmtId="4" fontId="13" fillId="0" borderId="0" xfId="18" applyNumberFormat="1" applyFont="1" applyBorder="1"/>
    <xf numFmtId="4" fontId="22" fillId="0" borderId="0" xfId="0" applyNumberFormat="1" applyFont="1"/>
    <xf numFmtId="4" fontId="15" fillId="0" borderId="0" xfId="0" applyNumberFormat="1" applyFont="1"/>
    <xf numFmtId="4" fontId="34" fillId="0" borderId="2" xfId="0" applyNumberFormat="1" applyFont="1" applyBorder="1" applyAlignment="1" applyProtection="1">
      <alignment horizontal="right"/>
      <protection locked="0"/>
    </xf>
    <xf numFmtId="4" fontId="34" fillId="2" borderId="0" xfId="0" applyNumberFormat="1" applyFont="1" applyFill="1" applyAlignment="1" applyProtection="1">
      <alignment horizontal="right" vertical="top"/>
      <protection locked="0"/>
    </xf>
    <xf numFmtId="0" fontId="34" fillId="0" borderId="0" xfId="0" applyFont="1" applyAlignment="1" applyProtection="1">
      <alignment vertical="top"/>
      <protection locked="0"/>
    </xf>
    <xf numFmtId="4" fontId="33" fillId="0" borderId="0" xfId="0" applyNumberFormat="1" applyFont="1" applyAlignment="1" applyProtection="1">
      <alignment horizontal="center" vertical="top"/>
      <protection locked="0"/>
    </xf>
    <xf numFmtId="4" fontId="34" fillId="0" borderId="0" xfId="0" applyNumberFormat="1" applyFont="1" applyAlignment="1" applyProtection="1">
      <alignment horizontal="right" vertical="top"/>
      <protection locked="0"/>
    </xf>
    <xf numFmtId="4" fontId="34" fillId="0" borderId="0" xfId="0" applyNumberFormat="1" applyFont="1" applyProtection="1">
      <protection locked="0"/>
    </xf>
    <xf numFmtId="4" fontId="33" fillId="0" borderId="1" xfId="0" applyNumberFormat="1" applyFont="1" applyBorder="1" applyAlignment="1" applyProtection="1">
      <alignment horizontal="right" vertical="top"/>
      <protection locked="0"/>
    </xf>
    <xf numFmtId="4" fontId="34" fillId="0" borderId="0" xfId="0" applyNumberFormat="1" applyFont="1" applyAlignment="1" applyProtection="1">
      <alignment horizontal="right"/>
      <protection locked="0"/>
    </xf>
    <xf numFmtId="4" fontId="34" fillId="0" borderId="10" xfId="0" applyNumberFormat="1" applyFont="1" applyBorder="1" applyAlignment="1" applyProtection="1">
      <alignment horizontal="right"/>
      <protection locked="0"/>
    </xf>
    <xf numFmtId="4" fontId="33" fillId="0" borderId="0" xfId="0" applyNumberFormat="1" applyFont="1" applyAlignment="1" applyProtection="1">
      <alignment horizontal="right" vertical="top"/>
      <protection locked="0"/>
    </xf>
    <xf numFmtId="4" fontId="34" fillId="0" borderId="2" xfId="0" applyNumberFormat="1" applyFont="1" applyBorder="1" applyAlignment="1" applyProtection="1">
      <alignment horizontal="right" vertical="top"/>
      <protection locked="0"/>
    </xf>
    <xf numFmtId="4" fontId="34" fillId="0" borderId="0" xfId="0" applyNumberFormat="1" applyFont="1" applyAlignment="1" applyProtection="1">
      <alignment horizontal="right" vertical="center"/>
      <protection locked="0"/>
    </xf>
    <xf numFmtId="4" fontId="34" fillId="2" borderId="0" xfId="0" applyNumberFormat="1" applyFont="1" applyFill="1" applyAlignment="1" applyProtection="1">
      <alignment horizontal="right"/>
      <protection locked="0"/>
    </xf>
    <xf numFmtId="4" fontId="33" fillId="0" borderId="0" xfId="0" applyNumberFormat="1" applyFont="1" applyAlignment="1" applyProtection="1">
      <alignment horizontal="right"/>
      <protection locked="0"/>
    </xf>
    <xf numFmtId="4" fontId="39" fillId="0" borderId="0" xfId="0" applyNumberFormat="1" applyFont="1" applyAlignment="1" applyProtection="1">
      <alignment horizontal="right"/>
      <protection locked="0"/>
    </xf>
    <xf numFmtId="4" fontId="34" fillId="0" borderId="0" xfId="0" applyNumberFormat="1" applyFont="1" applyBorder="1" applyAlignment="1" applyProtection="1">
      <alignment horizontal="right" vertical="top"/>
      <protection locked="0"/>
    </xf>
    <xf numFmtId="4" fontId="34" fillId="0" borderId="0" xfId="13" applyNumberFormat="1" applyFont="1" applyAlignment="1" applyProtection="1">
      <protection locked="0"/>
    </xf>
    <xf numFmtId="4" fontId="34" fillId="0" borderId="0" xfId="0" applyNumberFormat="1" applyFont="1" applyBorder="1" applyAlignment="1" applyProtection="1">
      <alignment horizontal="right"/>
      <protection locked="0"/>
    </xf>
    <xf numFmtId="4" fontId="33" fillId="3" borderId="4" xfId="0" applyNumberFormat="1" applyFont="1" applyFill="1" applyBorder="1" applyAlignment="1" applyProtection="1">
      <alignment horizontal="right"/>
      <protection locked="0"/>
    </xf>
    <xf numFmtId="4" fontId="37" fillId="0" borderId="0" xfId="0" applyNumberFormat="1" applyFont="1" applyBorder="1" applyAlignment="1" applyProtection="1">
      <alignment horizontal="right"/>
      <protection locked="0"/>
    </xf>
    <xf numFmtId="4" fontId="37" fillId="0" borderId="0" xfId="0" applyNumberFormat="1" applyFont="1" applyFill="1" applyBorder="1" applyAlignment="1" applyProtection="1">
      <alignment horizontal="right"/>
      <protection locked="0"/>
    </xf>
    <xf numFmtId="4" fontId="33" fillId="0" borderId="0" xfId="0" applyNumberFormat="1" applyFont="1" applyBorder="1" applyAlignment="1" applyProtection="1">
      <alignment horizontal="right"/>
      <protection locked="0"/>
    </xf>
    <xf numFmtId="4" fontId="38" fillId="3" borderId="4" xfId="0" applyNumberFormat="1" applyFont="1" applyFill="1" applyBorder="1" applyAlignment="1" applyProtection="1">
      <alignment horizontal="right"/>
      <protection locked="0"/>
    </xf>
    <xf numFmtId="4" fontId="34" fillId="3" borderId="4" xfId="0" applyNumberFormat="1" applyFont="1" applyFill="1" applyBorder="1" applyAlignment="1" applyProtection="1">
      <alignment horizontal="right"/>
      <protection locked="0"/>
    </xf>
    <xf numFmtId="4" fontId="37" fillId="0" borderId="5" xfId="0" applyNumberFormat="1" applyFont="1" applyBorder="1" applyAlignment="1" applyProtection="1">
      <alignment horizontal="right"/>
      <protection locked="0"/>
    </xf>
    <xf numFmtId="49" fontId="34" fillId="0" borderId="0" xfId="0" applyNumberFormat="1" applyFont="1" applyAlignment="1" applyProtection="1">
      <alignment horizontal="right"/>
      <protection locked="0"/>
    </xf>
    <xf numFmtId="0" fontId="34" fillId="0" borderId="0" xfId="0" applyFont="1" applyAlignment="1" applyProtection="1">
      <alignment horizontal="right"/>
      <protection locked="0"/>
    </xf>
    <xf numFmtId="4" fontId="34" fillId="0" borderId="0" xfId="0" applyNumberFormat="1" applyFont="1" applyAlignment="1" applyProtection="1">
      <alignment horizontal="right" wrapText="1"/>
      <protection locked="0"/>
    </xf>
    <xf numFmtId="4" fontId="34" fillId="0" borderId="2" xfId="0" applyNumberFormat="1" applyFont="1" applyBorder="1" applyAlignment="1" applyProtection="1">
      <alignment horizontal="right" wrapText="1"/>
      <protection locked="0"/>
    </xf>
    <xf numFmtId="4" fontId="38" fillId="0" borderId="0" xfId="0" applyNumberFormat="1" applyFont="1" applyFill="1" applyBorder="1" applyAlignment="1" applyProtection="1">
      <alignment horizontal="right"/>
      <protection locked="0"/>
    </xf>
    <xf numFmtId="4" fontId="34" fillId="0" borderId="10" xfId="0" applyNumberFormat="1" applyFont="1" applyBorder="1" applyAlignment="1" applyProtection="1">
      <alignment horizontal="right" wrapText="1"/>
      <protection locked="0"/>
    </xf>
    <xf numFmtId="4" fontId="33" fillId="0" borderId="0" xfId="0" applyNumberFormat="1" applyFont="1" applyAlignment="1" applyProtection="1">
      <alignment horizontal="right" wrapText="1"/>
      <protection locked="0"/>
    </xf>
  </cellXfs>
  <cellStyles count="21">
    <cellStyle name="Comma 2" xfId="9" xr:uid="{00000000-0005-0000-0000-000000000000}"/>
    <cellStyle name="Comma 5" xfId="13" xr:uid="{FE0DEBFF-F6FF-41BC-A552-73B4B72F377D}"/>
    <cellStyle name="Normal 16 4" xfId="12" xr:uid="{FC77E483-85D0-4F45-9DCB-8A8C8C2EBEBC}"/>
    <cellStyle name="Normal 2" xfId="1" xr:uid="{00000000-0005-0000-0000-000002000000}"/>
    <cellStyle name="Normal 2 2 10" xfId="3" xr:uid="{00000000-0005-0000-0000-000003000000}"/>
    <cellStyle name="Normal 2 6" xfId="10" xr:uid="{00000000-0005-0000-0000-000004000000}"/>
    <cellStyle name="Normal 2 9 2 6" xfId="15" xr:uid="{10631EFA-48BE-4F05-B1F6-F1C74E428603}"/>
    <cellStyle name="Normal 3" xfId="6" xr:uid="{00000000-0005-0000-0000-000005000000}"/>
    <cellStyle name="Normal 3 2" xfId="17" xr:uid="{65A4C023-678B-4522-9C22-F6CD0BC6DE4F}"/>
    <cellStyle name="Normal 4" xfId="2" xr:uid="{00000000-0005-0000-0000-000006000000}"/>
    <cellStyle name="Normal 4 10" xfId="7" xr:uid="{00000000-0005-0000-0000-000007000000}"/>
    <cellStyle name="Normal 5" xfId="20" xr:uid="{B4C74F1A-AB4F-475C-B1A9-F613FF6DD4E3}"/>
    <cellStyle name="Normal 9" xfId="16" xr:uid="{43B2DF99-C86A-472F-8287-E994681687A6}"/>
    <cellStyle name="Normalno" xfId="0" builtinId="0"/>
    <cellStyle name="Normalno 2" xfId="18" xr:uid="{B1EE8829-A173-4B18-B77A-D3AC02C20C80}"/>
    <cellStyle name="Normalno 22 2" xfId="14" xr:uid="{76F1096F-AAD4-4CB7-A4F1-0FAF5EB37D1B}"/>
    <cellStyle name="Obično 2" xfId="8" xr:uid="{00000000-0005-0000-0000-000008000000}"/>
    <cellStyle name="Obično 3" xfId="5" xr:uid="{00000000-0005-0000-0000-000009000000}"/>
    <cellStyle name="Obično_08.08.07-TROŠKOVNIK_STROJARSTVO_LAPAD" xfId="4" xr:uid="{00000000-0005-0000-0000-00000A000000}"/>
    <cellStyle name="Zarez 2" xfId="11" xr:uid="{414EAC61-CE91-4D7C-863B-30BF36348DE6}"/>
    <cellStyle name="Zarez 3" xfId="19" xr:uid="{084331A6-4776-4A6B-B701-120F1464D3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rcius/d/Dokumente%20und%20Einstellungen/kdost/Lokale%20Einstellungen/Temporary%20Internet%20Files/OLK4/offen%20LIDL-Troskovnik-16-17-18-prometnice%20ograda%20i%20krajobra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16. Prometnice"/>
      <sheetName val="17. Ograda"/>
      <sheetName val="18. Krajobraz"/>
      <sheetName val="16_ Prometnice"/>
      <sheetName val="16__Prometnice"/>
      <sheetName val="17__Ograda"/>
      <sheetName val="18__Krajobraz"/>
      <sheetName val="16__Prometnice1"/>
    </sheetNames>
    <sheetDataSet>
      <sheetData sheetId="0" refreshError="1"/>
      <sheetData sheetId="1">
        <row r="66">
          <cell r="G66">
            <v>81489.785000000003</v>
          </cell>
        </row>
        <row r="130">
          <cell r="G130" t="str">
            <v xml:space="preserve"> </v>
          </cell>
        </row>
        <row r="277">
          <cell r="G277" t="str">
            <v xml:space="preserve"> </v>
          </cell>
        </row>
        <row r="329">
          <cell r="G329" t="str">
            <v xml:space="preserve"> </v>
          </cell>
        </row>
      </sheetData>
      <sheetData sheetId="2" refreshError="1"/>
      <sheetData sheetId="3" refreshError="1"/>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5B5D3-2B57-4152-9FCB-B6548D4CACAA}">
  <dimension ref="A1:G604"/>
  <sheetViews>
    <sheetView tabSelected="1" view="pageBreakPreview" topLeftCell="B1" zoomScaleNormal="100" zoomScaleSheetLayoutView="100" workbookViewId="0">
      <selection activeCell="J583" sqref="J583"/>
    </sheetView>
  </sheetViews>
  <sheetFormatPr defaultColWidth="8.85546875" defaultRowHeight="15" x14ac:dyDescent="0.25"/>
  <cols>
    <col min="1" max="1" width="3.42578125" customWidth="1"/>
    <col min="2" max="2" width="83.42578125" customWidth="1"/>
  </cols>
  <sheetData>
    <row r="1" spans="1:7" x14ac:dyDescent="0.25">
      <c r="A1" s="32"/>
      <c r="B1" s="31" t="s">
        <v>0</v>
      </c>
      <c r="D1" s="14"/>
      <c r="E1" s="14"/>
      <c r="F1" s="14"/>
      <c r="G1" s="14"/>
    </row>
    <row r="2" spans="1:7" x14ac:dyDescent="0.25">
      <c r="B2" s="15"/>
      <c r="D2" s="14"/>
      <c r="E2" s="14"/>
      <c r="F2" s="14"/>
      <c r="G2" s="14"/>
    </row>
    <row r="3" spans="1:7" ht="75" x14ac:dyDescent="0.25">
      <c r="B3" s="15" t="s">
        <v>1</v>
      </c>
      <c r="D3" s="14"/>
      <c r="E3" s="14"/>
      <c r="F3" s="14"/>
      <c r="G3" s="14"/>
    </row>
    <row r="4" spans="1:7" x14ac:dyDescent="0.25">
      <c r="B4" s="15"/>
      <c r="C4" s="14"/>
      <c r="D4" s="14"/>
      <c r="E4" s="14"/>
      <c r="F4" s="14"/>
      <c r="G4" s="14"/>
    </row>
    <row r="5" spans="1:7" ht="60" x14ac:dyDescent="0.25">
      <c r="B5" s="15" t="s">
        <v>2</v>
      </c>
      <c r="C5" s="14"/>
      <c r="D5" s="14"/>
      <c r="E5" s="14"/>
      <c r="F5" s="14"/>
      <c r="G5" s="14"/>
    </row>
    <row r="6" spans="1:7" x14ac:dyDescent="0.25">
      <c r="B6" s="15"/>
      <c r="C6" s="14"/>
      <c r="D6" s="14"/>
      <c r="E6" s="14"/>
      <c r="F6" s="14"/>
      <c r="G6" s="14"/>
    </row>
    <row r="7" spans="1:7" ht="75" x14ac:dyDescent="0.25">
      <c r="B7" s="15" t="s">
        <v>3</v>
      </c>
      <c r="C7" s="14"/>
      <c r="D7" s="14"/>
      <c r="E7" s="14"/>
      <c r="F7" s="14"/>
      <c r="G7" s="14"/>
    </row>
    <row r="8" spans="1:7" x14ac:dyDescent="0.25">
      <c r="B8" s="15"/>
      <c r="C8" s="14"/>
      <c r="D8" s="14"/>
      <c r="E8" s="14"/>
      <c r="F8" s="14"/>
      <c r="G8" s="14"/>
    </row>
    <row r="9" spans="1:7" ht="60" x14ac:dyDescent="0.25">
      <c r="B9" s="15" t="s">
        <v>4</v>
      </c>
      <c r="C9" s="14"/>
      <c r="D9" s="14"/>
      <c r="E9" s="14"/>
      <c r="F9" s="14"/>
      <c r="G9" s="14"/>
    </row>
    <row r="10" spans="1:7" x14ac:dyDescent="0.25">
      <c r="B10" s="15"/>
      <c r="C10" s="14"/>
      <c r="D10" s="14"/>
      <c r="E10" s="14"/>
      <c r="F10" s="14"/>
      <c r="G10" s="14"/>
    </row>
    <row r="11" spans="1:7" ht="120" x14ac:dyDescent="0.25">
      <c r="B11" s="15" t="s">
        <v>5</v>
      </c>
      <c r="C11" s="14"/>
      <c r="D11" s="14"/>
      <c r="E11" s="14"/>
      <c r="F11" s="14"/>
      <c r="G11" s="14"/>
    </row>
    <row r="12" spans="1:7" x14ac:dyDescent="0.25">
      <c r="B12" s="15"/>
      <c r="C12" s="14"/>
      <c r="D12" s="14"/>
      <c r="E12" s="14"/>
      <c r="F12" s="14"/>
      <c r="G12" s="14"/>
    </row>
    <row r="13" spans="1:7" x14ac:dyDescent="0.25">
      <c r="B13" s="15" t="s">
        <v>6</v>
      </c>
      <c r="C13" s="14"/>
      <c r="D13" s="14"/>
      <c r="E13" s="14"/>
      <c r="F13" s="14"/>
      <c r="G13" s="14"/>
    </row>
    <row r="14" spans="1:7" ht="45" x14ac:dyDescent="0.25">
      <c r="B14" s="15" t="s">
        <v>7</v>
      </c>
      <c r="C14" s="14"/>
      <c r="D14" s="14"/>
      <c r="E14" s="14"/>
      <c r="F14" s="14"/>
      <c r="G14" s="14"/>
    </row>
    <row r="15" spans="1:7" x14ac:dyDescent="0.25">
      <c r="B15" s="15" t="s">
        <v>8</v>
      </c>
      <c r="C15" s="14"/>
      <c r="D15" s="14"/>
      <c r="E15" s="14"/>
      <c r="F15" s="14"/>
      <c r="G15" s="14"/>
    </row>
    <row r="16" spans="1:7" x14ac:dyDescent="0.25">
      <c r="B16" s="15" t="s">
        <v>9</v>
      </c>
      <c r="C16" s="14"/>
      <c r="D16" s="14"/>
      <c r="E16" s="14"/>
      <c r="F16" s="14"/>
      <c r="G16" s="14"/>
    </row>
    <row r="17" spans="2:7" x14ac:dyDescent="0.25">
      <c r="B17" s="15" t="s">
        <v>10</v>
      </c>
      <c r="C17" s="14"/>
      <c r="D17" s="14"/>
      <c r="E17" s="14"/>
      <c r="F17" s="14"/>
      <c r="G17" s="14"/>
    </row>
    <row r="18" spans="2:7" x14ac:dyDescent="0.25">
      <c r="B18" s="15" t="s">
        <v>11</v>
      </c>
      <c r="C18" s="14"/>
      <c r="D18" s="14"/>
      <c r="E18" s="14"/>
      <c r="F18" s="14"/>
      <c r="G18" s="14"/>
    </row>
    <row r="19" spans="2:7" x14ac:dyDescent="0.25">
      <c r="B19" s="15"/>
      <c r="C19" s="14"/>
      <c r="D19" s="14"/>
      <c r="E19" s="14"/>
      <c r="F19" s="14"/>
      <c r="G19" s="14"/>
    </row>
    <row r="20" spans="2:7" ht="90" x14ac:dyDescent="0.25">
      <c r="B20" s="15" t="s">
        <v>12</v>
      </c>
      <c r="C20" s="14"/>
      <c r="D20" s="14"/>
      <c r="E20" s="14"/>
      <c r="F20" s="14"/>
      <c r="G20" s="14"/>
    </row>
    <row r="21" spans="2:7" x14ac:dyDescent="0.25">
      <c r="B21" s="15"/>
      <c r="C21" s="14"/>
      <c r="D21" s="14"/>
      <c r="E21" s="14"/>
      <c r="F21" s="14"/>
      <c r="G21" s="14"/>
    </row>
    <row r="22" spans="2:7" ht="30" x14ac:dyDescent="0.25">
      <c r="B22" s="15" t="s">
        <v>13</v>
      </c>
      <c r="C22" s="14"/>
      <c r="D22" s="14"/>
      <c r="E22" s="14"/>
      <c r="F22" s="14"/>
      <c r="G22" s="14"/>
    </row>
    <row r="23" spans="2:7" x14ac:dyDescent="0.25">
      <c r="B23" s="15"/>
      <c r="C23" s="14"/>
      <c r="D23" s="14"/>
      <c r="E23" s="14"/>
      <c r="F23" s="14"/>
      <c r="G23" s="14"/>
    </row>
    <row r="24" spans="2:7" ht="75" x14ac:dyDescent="0.25">
      <c r="B24" s="15" t="s">
        <v>14</v>
      </c>
      <c r="C24" s="14"/>
      <c r="D24" s="14"/>
      <c r="E24" s="14"/>
      <c r="F24" s="14"/>
      <c r="G24" s="14"/>
    </row>
    <row r="25" spans="2:7" x14ac:dyDescent="0.25">
      <c r="B25" s="15"/>
      <c r="C25" s="14"/>
      <c r="D25" s="14"/>
      <c r="E25" s="14"/>
      <c r="F25" s="14"/>
      <c r="G25" s="14"/>
    </row>
    <row r="26" spans="2:7" ht="45" x14ac:dyDescent="0.25">
      <c r="B26" s="15" t="s">
        <v>15</v>
      </c>
      <c r="C26" s="14"/>
      <c r="D26" s="14"/>
      <c r="E26" s="14"/>
      <c r="F26" s="14"/>
      <c r="G26" s="14"/>
    </row>
    <row r="27" spans="2:7" x14ac:dyDescent="0.25">
      <c r="B27" s="15"/>
      <c r="C27" s="14"/>
      <c r="D27" s="14"/>
      <c r="E27" s="14"/>
      <c r="F27" s="14"/>
      <c r="G27" s="14"/>
    </row>
    <row r="28" spans="2:7" ht="45" x14ac:dyDescent="0.25">
      <c r="B28" s="15" t="s">
        <v>16</v>
      </c>
      <c r="C28" s="14"/>
      <c r="D28" s="14"/>
      <c r="E28" s="14"/>
      <c r="F28" s="14"/>
      <c r="G28" s="14"/>
    </row>
    <row r="29" spans="2:7" x14ac:dyDescent="0.25">
      <c r="B29" s="15"/>
      <c r="C29" s="14"/>
      <c r="D29" s="14"/>
      <c r="E29" s="14"/>
      <c r="F29" s="14"/>
      <c r="G29" s="14"/>
    </row>
    <row r="30" spans="2:7" ht="60" x14ac:dyDescent="0.25">
      <c r="B30" s="15" t="s">
        <v>17</v>
      </c>
      <c r="C30" s="14"/>
      <c r="D30" s="14"/>
      <c r="E30" s="14"/>
      <c r="F30" s="14"/>
      <c r="G30" s="14"/>
    </row>
    <row r="31" spans="2:7" x14ac:dyDescent="0.25">
      <c r="B31" s="15"/>
      <c r="C31" s="14"/>
      <c r="D31" s="14"/>
      <c r="E31" s="14"/>
      <c r="F31" s="14"/>
      <c r="G31" s="14"/>
    </row>
    <row r="32" spans="2:7" ht="75" x14ac:dyDescent="0.25">
      <c r="B32" s="15" t="s">
        <v>18</v>
      </c>
      <c r="C32" s="14"/>
      <c r="D32" s="14"/>
      <c r="E32" s="14"/>
      <c r="F32" s="14"/>
      <c r="G32" s="14"/>
    </row>
    <row r="33" spans="2:7" x14ac:dyDescent="0.25">
      <c r="B33" s="15"/>
      <c r="C33" s="14"/>
      <c r="D33" s="14"/>
      <c r="E33" s="14"/>
      <c r="F33" s="14"/>
      <c r="G33" s="14"/>
    </row>
    <row r="34" spans="2:7" x14ac:dyDescent="0.25">
      <c r="B34" s="16" t="s">
        <v>19</v>
      </c>
      <c r="D34" s="14"/>
      <c r="E34" s="14"/>
      <c r="F34" s="14"/>
      <c r="G34" s="14"/>
    </row>
    <row r="35" spans="2:7" x14ac:dyDescent="0.25">
      <c r="B35" s="15"/>
      <c r="D35" s="14"/>
      <c r="E35" s="14"/>
      <c r="F35" s="14"/>
      <c r="G35" s="14"/>
    </row>
    <row r="36" spans="2:7" ht="45" x14ac:dyDescent="0.25">
      <c r="B36" s="15" t="s">
        <v>20</v>
      </c>
      <c r="D36" s="14"/>
      <c r="E36" s="14"/>
      <c r="F36" s="14"/>
      <c r="G36" s="14"/>
    </row>
    <row r="37" spans="2:7" ht="45" x14ac:dyDescent="0.25">
      <c r="B37" s="15" t="s">
        <v>21</v>
      </c>
      <c r="C37" s="14"/>
      <c r="D37" s="14"/>
      <c r="E37" s="14"/>
      <c r="F37" s="14"/>
      <c r="G37" s="14"/>
    </row>
    <row r="38" spans="2:7" x14ac:dyDescent="0.25">
      <c r="B38" s="15" t="s">
        <v>22</v>
      </c>
      <c r="C38" s="14"/>
      <c r="D38" s="14"/>
      <c r="E38" s="14"/>
      <c r="F38" s="14"/>
      <c r="G38" s="14"/>
    </row>
    <row r="39" spans="2:7" ht="30" x14ac:dyDescent="0.25">
      <c r="B39" s="15" t="s">
        <v>23</v>
      </c>
      <c r="C39" s="14"/>
      <c r="D39" s="14"/>
      <c r="E39" s="14"/>
      <c r="F39" s="14"/>
      <c r="G39" s="14"/>
    </row>
    <row r="40" spans="2:7" x14ac:dyDescent="0.25">
      <c r="B40" s="15" t="s">
        <v>24</v>
      </c>
      <c r="C40" s="14"/>
      <c r="D40" s="14"/>
      <c r="E40" s="14"/>
      <c r="F40" s="14"/>
      <c r="G40" s="14"/>
    </row>
    <row r="41" spans="2:7" ht="60" x14ac:dyDescent="0.25">
      <c r="B41" s="15" t="s">
        <v>25</v>
      </c>
      <c r="C41" s="14"/>
      <c r="D41" s="14"/>
      <c r="E41" s="14"/>
      <c r="F41" s="14"/>
      <c r="G41" s="14"/>
    </row>
    <row r="42" spans="2:7" ht="45" x14ac:dyDescent="0.25">
      <c r="B42" s="15" t="s">
        <v>26</v>
      </c>
      <c r="C42" s="14"/>
      <c r="D42" s="14"/>
      <c r="E42" s="14"/>
      <c r="F42" s="14"/>
      <c r="G42" s="14"/>
    </row>
    <row r="43" spans="2:7" ht="45" x14ac:dyDescent="0.25">
      <c r="B43" s="15" t="s">
        <v>27</v>
      </c>
      <c r="C43" s="14"/>
      <c r="D43" s="14"/>
      <c r="E43" s="14"/>
      <c r="F43" s="14"/>
      <c r="G43" s="14"/>
    </row>
    <row r="44" spans="2:7" ht="30" x14ac:dyDescent="0.25">
      <c r="B44" s="15" t="s">
        <v>28</v>
      </c>
      <c r="C44" s="14"/>
      <c r="D44" s="14"/>
      <c r="E44" s="14"/>
      <c r="F44" s="14"/>
      <c r="G44" s="14"/>
    </row>
    <row r="45" spans="2:7" x14ac:dyDescent="0.25">
      <c r="B45" s="15" t="s">
        <v>29</v>
      </c>
      <c r="C45" s="14"/>
      <c r="D45" s="14"/>
      <c r="E45" s="14"/>
      <c r="F45" s="14"/>
      <c r="G45" s="14"/>
    </row>
    <row r="46" spans="2:7" x14ac:dyDescent="0.25">
      <c r="B46" s="15" t="s">
        <v>30</v>
      </c>
      <c r="C46" s="14"/>
      <c r="D46" s="14"/>
      <c r="E46" s="14"/>
      <c r="F46" s="14"/>
      <c r="G46" s="14"/>
    </row>
    <row r="47" spans="2:7" ht="30" x14ac:dyDescent="0.25">
      <c r="B47" s="15" t="s">
        <v>31</v>
      </c>
      <c r="C47" s="14"/>
      <c r="D47" s="14"/>
      <c r="E47" s="14"/>
      <c r="F47" s="14"/>
      <c r="G47" s="14"/>
    </row>
    <row r="48" spans="2:7" x14ac:dyDescent="0.25">
      <c r="B48" s="15" t="s">
        <v>32</v>
      </c>
      <c r="C48" s="14"/>
      <c r="D48" s="14"/>
      <c r="E48" s="14"/>
      <c r="F48" s="14"/>
      <c r="G48" s="14"/>
    </row>
    <row r="49" spans="2:7" x14ac:dyDescent="0.25">
      <c r="B49" s="15" t="s">
        <v>33</v>
      </c>
      <c r="C49" s="14"/>
      <c r="D49" s="14"/>
      <c r="E49" s="14"/>
      <c r="F49" s="14"/>
      <c r="G49" s="14"/>
    </row>
    <row r="50" spans="2:7" x14ac:dyDescent="0.25">
      <c r="B50" s="15" t="s">
        <v>34</v>
      </c>
      <c r="C50" s="14"/>
      <c r="D50" s="14"/>
      <c r="E50" s="14"/>
      <c r="F50" s="14"/>
      <c r="G50" s="14"/>
    </row>
    <row r="51" spans="2:7" x14ac:dyDescent="0.25">
      <c r="B51" s="15" t="s">
        <v>35</v>
      </c>
      <c r="C51" s="14"/>
      <c r="D51" s="14"/>
      <c r="E51" s="14"/>
      <c r="F51" s="14"/>
      <c r="G51" s="14"/>
    </row>
    <row r="52" spans="2:7" x14ac:dyDescent="0.25">
      <c r="B52" s="15" t="s">
        <v>36</v>
      </c>
      <c r="C52" s="14"/>
      <c r="D52" s="14"/>
      <c r="E52" s="14"/>
      <c r="F52" s="14"/>
      <c r="G52" s="14"/>
    </row>
    <row r="53" spans="2:7" x14ac:dyDescent="0.25">
      <c r="B53" s="15" t="s">
        <v>37</v>
      </c>
      <c r="C53" s="14"/>
      <c r="D53" s="14"/>
      <c r="E53" s="14"/>
      <c r="F53" s="14"/>
      <c r="G53" s="14"/>
    </row>
    <row r="54" spans="2:7" ht="90" x14ac:dyDescent="0.25">
      <c r="B54" s="15" t="s">
        <v>38</v>
      </c>
      <c r="C54" s="14"/>
      <c r="D54" s="14"/>
      <c r="E54" s="14"/>
      <c r="F54" s="14"/>
      <c r="G54" s="14"/>
    </row>
    <row r="55" spans="2:7" ht="60" x14ac:dyDescent="0.25">
      <c r="B55" s="15" t="s">
        <v>39</v>
      </c>
      <c r="C55" s="14"/>
      <c r="D55" s="14"/>
      <c r="E55" s="14"/>
      <c r="F55" s="14"/>
      <c r="G55" s="14"/>
    </row>
    <row r="56" spans="2:7" ht="45" x14ac:dyDescent="0.25">
      <c r="B56" s="15" t="s">
        <v>40</v>
      </c>
      <c r="C56" s="14"/>
      <c r="D56" s="14"/>
      <c r="E56" s="14"/>
      <c r="F56" s="14"/>
      <c r="G56" s="14"/>
    </row>
    <row r="57" spans="2:7" ht="135" x14ac:dyDescent="0.25">
      <c r="B57" s="15" t="s">
        <v>41</v>
      </c>
      <c r="C57" s="14"/>
      <c r="D57" s="14"/>
      <c r="E57" s="14"/>
      <c r="F57" s="14"/>
      <c r="G57" s="14"/>
    </row>
    <row r="58" spans="2:7" x14ac:dyDescent="0.25">
      <c r="B58" s="15"/>
      <c r="C58" s="14"/>
      <c r="D58" s="14"/>
      <c r="E58" s="14"/>
      <c r="F58" s="14"/>
      <c r="G58" s="14"/>
    </row>
    <row r="59" spans="2:7" x14ac:dyDescent="0.25">
      <c r="B59" s="16" t="s">
        <v>42</v>
      </c>
      <c r="D59" s="14"/>
      <c r="E59" s="14"/>
      <c r="F59" s="14"/>
      <c r="G59" s="14"/>
    </row>
    <row r="60" spans="2:7" ht="165" x14ac:dyDescent="0.25">
      <c r="B60" s="15" t="s">
        <v>43</v>
      </c>
      <c r="D60" s="14"/>
      <c r="E60" s="14"/>
      <c r="F60" s="14"/>
      <c r="G60" s="14"/>
    </row>
    <row r="61" spans="2:7" x14ac:dyDescent="0.25">
      <c r="B61" s="15"/>
      <c r="C61" s="14"/>
      <c r="D61" s="14"/>
      <c r="E61" s="14"/>
      <c r="F61" s="14"/>
      <c r="G61" s="14"/>
    </row>
    <row r="62" spans="2:7" ht="60" x14ac:dyDescent="0.25">
      <c r="B62" s="15" t="s">
        <v>44</v>
      </c>
      <c r="C62" s="14"/>
      <c r="D62" s="14"/>
      <c r="E62" s="14"/>
      <c r="F62" s="14"/>
      <c r="G62" s="14"/>
    </row>
    <row r="63" spans="2:7" ht="60" x14ac:dyDescent="0.25">
      <c r="B63" s="15" t="s">
        <v>45</v>
      </c>
      <c r="C63" s="14"/>
      <c r="D63" s="14"/>
      <c r="E63" s="14"/>
      <c r="F63" s="14"/>
      <c r="G63" s="14"/>
    </row>
    <row r="64" spans="2:7" x14ac:dyDescent="0.25">
      <c r="B64" s="15"/>
      <c r="C64" s="14"/>
      <c r="D64" s="14"/>
      <c r="E64" s="14"/>
      <c r="F64" s="14"/>
      <c r="G64" s="14"/>
    </row>
    <row r="65" spans="1:7" x14ac:dyDescent="0.25">
      <c r="B65" s="16" t="s">
        <v>46</v>
      </c>
      <c r="D65" s="14"/>
      <c r="E65" s="14"/>
      <c r="F65" s="14"/>
      <c r="G65" s="14"/>
    </row>
    <row r="66" spans="1:7" x14ac:dyDescent="0.25">
      <c r="B66" s="16"/>
      <c r="D66" s="14"/>
      <c r="E66" s="14"/>
      <c r="F66" s="14"/>
      <c r="G66" s="14"/>
    </row>
    <row r="67" spans="1:7" ht="60" x14ac:dyDescent="0.25">
      <c r="B67" s="15" t="s">
        <v>47</v>
      </c>
      <c r="D67" s="14"/>
      <c r="E67" s="14"/>
      <c r="F67" s="14"/>
      <c r="G67" s="14"/>
    </row>
    <row r="68" spans="1:7" x14ac:dyDescent="0.25">
      <c r="B68" s="15"/>
      <c r="C68" s="14"/>
      <c r="D68" s="14"/>
      <c r="E68" s="14"/>
      <c r="F68" s="14"/>
      <c r="G68" s="14"/>
    </row>
    <row r="69" spans="1:7" x14ac:dyDescent="0.25">
      <c r="B69" s="16" t="s">
        <v>48</v>
      </c>
      <c r="C69" s="14"/>
      <c r="D69" s="14"/>
      <c r="E69" s="14"/>
      <c r="F69" s="14"/>
      <c r="G69" s="14"/>
    </row>
    <row r="70" spans="1:7" x14ac:dyDescent="0.25">
      <c r="B70" s="15"/>
      <c r="C70" s="14"/>
      <c r="D70" s="14"/>
      <c r="E70" s="14"/>
      <c r="F70" s="14"/>
      <c r="G70" s="14"/>
    </row>
    <row r="71" spans="1:7" x14ac:dyDescent="0.25">
      <c r="B71" s="15" t="s">
        <v>49</v>
      </c>
      <c r="C71" s="14"/>
      <c r="D71" s="14"/>
      <c r="E71" s="14"/>
      <c r="F71" s="14"/>
      <c r="G71" s="14"/>
    </row>
    <row r="72" spans="1:7" ht="75" x14ac:dyDescent="0.25">
      <c r="B72" s="15" t="s">
        <v>50</v>
      </c>
      <c r="C72" s="14"/>
      <c r="D72" s="14"/>
      <c r="E72" s="14"/>
      <c r="F72" s="14"/>
      <c r="G72" s="14"/>
    </row>
    <row r="73" spans="1:7" x14ac:dyDescent="0.25">
      <c r="B73" s="15"/>
      <c r="C73" s="14"/>
      <c r="D73" s="14"/>
      <c r="E73" s="14"/>
      <c r="F73" s="14"/>
      <c r="G73" s="14"/>
    </row>
    <row r="74" spans="1:7" ht="75" x14ac:dyDescent="0.25">
      <c r="B74" s="15" t="s">
        <v>51</v>
      </c>
      <c r="C74" s="14"/>
      <c r="D74" s="14"/>
      <c r="E74" s="14"/>
      <c r="F74" s="14"/>
      <c r="G74" s="14"/>
    </row>
    <row r="75" spans="1:7" x14ac:dyDescent="0.25">
      <c r="B75" s="15"/>
      <c r="C75" s="14"/>
      <c r="D75" s="14"/>
      <c r="E75" s="14"/>
      <c r="F75" s="14"/>
      <c r="G75" s="14"/>
    </row>
    <row r="76" spans="1:7" x14ac:dyDescent="0.25">
      <c r="A76" s="20"/>
      <c r="B76" s="9" t="s">
        <v>52</v>
      </c>
      <c r="D76" s="14"/>
      <c r="E76" s="15" t="s">
        <v>53</v>
      </c>
      <c r="F76" s="14"/>
      <c r="G76" s="14"/>
    </row>
    <row r="77" spans="1:7" x14ac:dyDescent="0.25">
      <c r="A77" s="3"/>
      <c r="B77" s="4"/>
      <c r="D77" s="14"/>
      <c r="E77" s="15"/>
      <c r="F77" s="14"/>
      <c r="G77" s="14"/>
    </row>
    <row r="78" spans="1:7" x14ac:dyDescent="0.25">
      <c r="A78" s="76"/>
      <c r="B78" s="97" t="s">
        <v>54</v>
      </c>
      <c r="D78" s="14"/>
      <c r="E78" s="14"/>
      <c r="F78" s="14"/>
      <c r="G78" s="14"/>
    </row>
    <row r="79" spans="1:7" x14ac:dyDescent="0.25">
      <c r="A79" s="76"/>
      <c r="B79" s="10"/>
      <c r="D79" s="14"/>
      <c r="E79" s="14"/>
      <c r="F79" s="14"/>
      <c r="G79" s="14"/>
    </row>
    <row r="80" spans="1:7" x14ac:dyDescent="0.25">
      <c r="A80" s="76"/>
      <c r="B80" s="19" t="s">
        <v>55</v>
      </c>
      <c r="D80" s="14"/>
      <c r="E80" s="15" t="s">
        <v>53</v>
      </c>
      <c r="F80" s="15" t="s">
        <v>53</v>
      </c>
      <c r="G80" s="15" t="s">
        <v>53</v>
      </c>
    </row>
    <row r="81" spans="2:7" x14ac:dyDescent="0.25">
      <c r="B81" s="15"/>
      <c r="D81" s="14"/>
      <c r="E81" s="15"/>
      <c r="F81" s="15"/>
      <c r="G81" s="15"/>
    </row>
    <row r="82" spans="2:7" ht="45" x14ac:dyDescent="0.25">
      <c r="B82" s="15" t="s">
        <v>56</v>
      </c>
      <c r="D82" s="14"/>
      <c r="E82" s="14"/>
      <c r="F82" s="14"/>
      <c r="G82" s="14"/>
    </row>
    <row r="83" spans="2:7" x14ac:dyDescent="0.25">
      <c r="B83" s="15"/>
      <c r="C83" s="14"/>
      <c r="D83" s="14"/>
      <c r="E83" s="14"/>
      <c r="F83" s="14"/>
      <c r="G83" s="14"/>
    </row>
    <row r="84" spans="2:7" ht="90" x14ac:dyDescent="0.25">
      <c r="B84" s="15" t="s">
        <v>57</v>
      </c>
      <c r="C84" s="14"/>
      <c r="D84" s="14"/>
      <c r="E84" s="14"/>
      <c r="F84" s="14"/>
      <c r="G84" s="14"/>
    </row>
    <row r="85" spans="2:7" x14ac:dyDescent="0.25">
      <c r="B85" s="15"/>
      <c r="C85" s="14"/>
      <c r="D85" s="14"/>
      <c r="E85" s="14"/>
      <c r="F85" s="14"/>
      <c r="G85" s="14"/>
    </row>
    <row r="86" spans="2:7" ht="150" x14ac:dyDescent="0.25">
      <c r="B86" s="15" t="s">
        <v>58</v>
      </c>
      <c r="C86" s="14"/>
      <c r="D86" s="14"/>
      <c r="E86" s="14"/>
      <c r="F86" s="14"/>
      <c r="G86" s="14"/>
    </row>
    <row r="87" spans="2:7" x14ac:dyDescent="0.25">
      <c r="B87" s="15"/>
      <c r="C87" s="14"/>
      <c r="D87" s="14"/>
      <c r="E87" s="14"/>
      <c r="F87" s="14"/>
      <c r="G87" s="14"/>
    </row>
    <row r="88" spans="2:7" x14ac:dyDescent="0.25">
      <c r="B88" s="15" t="s">
        <v>59</v>
      </c>
      <c r="C88" s="14"/>
      <c r="D88" s="14"/>
      <c r="E88" s="14"/>
      <c r="F88" s="14"/>
      <c r="G88" s="14"/>
    </row>
    <row r="89" spans="2:7" x14ac:dyDescent="0.25">
      <c r="B89" s="15"/>
      <c r="C89" s="14"/>
      <c r="D89" s="14"/>
      <c r="E89" s="14"/>
      <c r="F89" s="14"/>
      <c r="G89" s="14"/>
    </row>
    <row r="90" spans="2:7" ht="60" x14ac:dyDescent="0.25">
      <c r="B90" s="15" t="s">
        <v>60</v>
      </c>
      <c r="C90" s="14"/>
      <c r="D90" s="14"/>
      <c r="E90" s="14"/>
      <c r="F90" s="14"/>
      <c r="G90" s="14"/>
    </row>
    <row r="91" spans="2:7" x14ac:dyDescent="0.25">
      <c r="B91" s="15"/>
      <c r="C91" s="14"/>
      <c r="D91" s="14"/>
      <c r="E91" s="14"/>
      <c r="F91" s="14"/>
      <c r="G91" s="14"/>
    </row>
    <row r="92" spans="2:7" ht="90" x14ac:dyDescent="0.25">
      <c r="B92" s="15" t="s">
        <v>61</v>
      </c>
      <c r="C92" s="14"/>
      <c r="D92" s="14"/>
      <c r="E92" s="14"/>
      <c r="F92" s="14"/>
      <c r="G92" s="14"/>
    </row>
    <row r="93" spans="2:7" x14ac:dyDescent="0.25">
      <c r="B93" s="15"/>
      <c r="C93" s="14"/>
      <c r="D93" s="14"/>
      <c r="E93" s="14"/>
      <c r="F93" s="14"/>
      <c r="G93" s="14"/>
    </row>
    <row r="94" spans="2:7" x14ac:dyDescent="0.25">
      <c r="B94" s="31" t="s">
        <v>62</v>
      </c>
      <c r="D94" s="14"/>
      <c r="E94" s="15" t="s">
        <v>53</v>
      </c>
      <c r="F94" s="15" t="s">
        <v>53</v>
      </c>
      <c r="G94" s="15" t="s">
        <v>53</v>
      </c>
    </row>
    <row r="95" spans="2:7" x14ac:dyDescent="0.25">
      <c r="B95" s="15"/>
      <c r="D95" s="14"/>
      <c r="E95" s="15"/>
      <c r="F95" s="15"/>
      <c r="G95" s="15"/>
    </row>
    <row r="96" spans="2:7" ht="45" x14ac:dyDescent="0.25">
      <c r="B96" s="15" t="s">
        <v>63</v>
      </c>
      <c r="D96" s="14"/>
      <c r="E96" s="14"/>
      <c r="F96" s="14"/>
      <c r="G96" s="14"/>
    </row>
    <row r="97" spans="2:7" ht="60" x14ac:dyDescent="0.25">
      <c r="B97" s="15" t="s">
        <v>64</v>
      </c>
      <c r="C97" s="14"/>
      <c r="D97" s="14"/>
      <c r="E97" s="14"/>
      <c r="F97" s="14"/>
      <c r="G97" s="14"/>
    </row>
    <row r="98" spans="2:7" x14ac:dyDescent="0.25">
      <c r="B98" s="15"/>
      <c r="C98" s="14"/>
      <c r="D98" s="14"/>
      <c r="E98" s="14"/>
      <c r="F98" s="14"/>
      <c r="G98" s="14"/>
    </row>
    <row r="99" spans="2:7" ht="90" x14ac:dyDescent="0.25">
      <c r="B99" s="15" t="s">
        <v>65</v>
      </c>
      <c r="C99" s="14"/>
      <c r="D99" s="14"/>
      <c r="E99" s="14"/>
      <c r="F99" s="14"/>
      <c r="G99" s="14"/>
    </row>
    <row r="100" spans="2:7" x14ac:dyDescent="0.25">
      <c r="B100" s="15"/>
      <c r="C100" s="14"/>
      <c r="D100" s="14"/>
      <c r="E100" s="14"/>
      <c r="F100" s="14"/>
      <c r="G100" s="14"/>
    </row>
    <row r="101" spans="2:7" ht="30" x14ac:dyDescent="0.25">
      <c r="B101" s="15" t="s">
        <v>66</v>
      </c>
      <c r="C101" s="14"/>
      <c r="D101" s="14"/>
      <c r="E101" s="14"/>
      <c r="F101" s="14"/>
      <c r="G101" s="14"/>
    </row>
    <row r="102" spans="2:7" ht="30" x14ac:dyDescent="0.25">
      <c r="B102" s="15" t="s">
        <v>67</v>
      </c>
      <c r="C102" s="14"/>
      <c r="D102" s="14"/>
      <c r="E102" s="14"/>
      <c r="F102" s="14"/>
      <c r="G102" s="14"/>
    </row>
    <row r="103" spans="2:7" ht="75" x14ac:dyDescent="0.25">
      <c r="B103" s="15" t="s">
        <v>68</v>
      </c>
      <c r="C103" s="14"/>
      <c r="D103" s="14"/>
      <c r="E103" s="14"/>
      <c r="F103" s="14"/>
      <c r="G103" s="14"/>
    </row>
    <row r="104" spans="2:7" x14ac:dyDescent="0.25">
      <c r="B104" s="15"/>
      <c r="C104" s="14"/>
      <c r="D104" s="14"/>
      <c r="E104" s="14"/>
      <c r="F104" s="14"/>
      <c r="G104" s="14"/>
    </row>
    <row r="105" spans="2:7" ht="60" x14ac:dyDescent="0.25">
      <c r="B105" s="15" t="s">
        <v>69</v>
      </c>
      <c r="C105" s="14"/>
      <c r="D105" s="14"/>
      <c r="E105" s="14"/>
      <c r="F105" s="14"/>
      <c r="G105" s="14"/>
    </row>
    <row r="106" spans="2:7" ht="30" x14ac:dyDescent="0.25">
      <c r="B106" s="15" t="s">
        <v>70</v>
      </c>
      <c r="C106" s="14"/>
      <c r="D106" s="14"/>
      <c r="E106" s="14"/>
      <c r="F106" s="14"/>
      <c r="G106" s="14"/>
    </row>
    <row r="107" spans="2:7" x14ac:dyDescent="0.25">
      <c r="B107" s="15"/>
      <c r="C107" s="14"/>
      <c r="D107" s="14"/>
      <c r="E107" s="14"/>
      <c r="F107" s="14"/>
      <c r="G107" s="14"/>
    </row>
    <row r="108" spans="2:7" ht="30" x14ac:dyDescent="0.25">
      <c r="B108" s="15" t="s">
        <v>71</v>
      </c>
      <c r="C108" s="14"/>
      <c r="D108" s="14"/>
      <c r="E108" s="14"/>
      <c r="F108" s="14"/>
      <c r="G108" s="14"/>
    </row>
    <row r="109" spans="2:7" x14ac:dyDescent="0.25">
      <c r="B109" s="15"/>
      <c r="C109" s="14"/>
      <c r="D109" s="14"/>
      <c r="E109" s="14"/>
      <c r="F109" s="14"/>
      <c r="G109" s="14"/>
    </row>
    <row r="110" spans="2:7" ht="75" x14ac:dyDescent="0.25">
      <c r="B110" s="15" t="s">
        <v>72</v>
      </c>
      <c r="C110" s="14"/>
      <c r="D110" s="14"/>
      <c r="E110" s="14"/>
      <c r="F110" s="14"/>
      <c r="G110" s="14"/>
    </row>
    <row r="111" spans="2:7" x14ac:dyDescent="0.25">
      <c r="B111" s="15"/>
      <c r="C111" s="14"/>
      <c r="D111" s="14"/>
      <c r="E111" s="14"/>
      <c r="F111" s="14"/>
      <c r="G111" s="14"/>
    </row>
    <row r="112" spans="2:7" x14ac:dyDescent="0.25">
      <c r="B112" s="15" t="s">
        <v>73</v>
      </c>
      <c r="C112" s="14"/>
      <c r="D112" s="14"/>
      <c r="E112" s="14"/>
      <c r="F112" s="14"/>
      <c r="G112" s="14"/>
    </row>
    <row r="113" spans="2:7" x14ac:dyDescent="0.25">
      <c r="B113" s="15" t="s">
        <v>74</v>
      </c>
      <c r="C113" s="14"/>
      <c r="D113" s="14"/>
      <c r="E113" s="14"/>
      <c r="F113" s="14"/>
      <c r="G113" s="14"/>
    </row>
    <row r="114" spans="2:7" x14ac:dyDescent="0.25">
      <c r="B114" s="15" t="s">
        <v>75</v>
      </c>
      <c r="C114" s="14"/>
      <c r="D114" s="14"/>
      <c r="E114" s="14"/>
      <c r="F114" s="14"/>
      <c r="G114" s="14"/>
    </row>
    <row r="115" spans="2:7" ht="30" x14ac:dyDescent="0.25">
      <c r="B115" s="15" t="s">
        <v>76</v>
      </c>
      <c r="C115" s="14"/>
      <c r="D115" s="14"/>
      <c r="E115" s="14"/>
      <c r="F115" s="14"/>
      <c r="G115" s="14"/>
    </row>
    <row r="116" spans="2:7" x14ac:dyDescent="0.25">
      <c r="B116" s="15" t="s">
        <v>77</v>
      </c>
      <c r="C116" s="14"/>
      <c r="D116" s="14"/>
      <c r="E116" s="14"/>
      <c r="F116" s="14"/>
      <c r="G116" s="14"/>
    </row>
    <row r="117" spans="2:7" x14ac:dyDescent="0.25">
      <c r="B117" s="15" t="s">
        <v>78</v>
      </c>
      <c r="C117" s="14"/>
      <c r="D117" s="14"/>
      <c r="E117" s="14"/>
      <c r="F117" s="14"/>
      <c r="G117" s="14"/>
    </row>
    <row r="118" spans="2:7" x14ac:dyDescent="0.25">
      <c r="B118" s="15" t="s">
        <v>79</v>
      </c>
      <c r="C118" s="14"/>
      <c r="D118" s="14"/>
      <c r="E118" s="14"/>
      <c r="F118" s="14"/>
      <c r="G118" s="14"/>
    </row>
    <row r="119" spans="2:7" x14ac:dyDescent="0.25">
      <c r="B119" s="15" t="s">
        <v>80</v>
      </c>
      <c r="C119" s="14"/>
      <c r="D119" s="14"/>
      <c r="E119" s="14"/>
      <c r="F119" s="14"/>
      <c r="G119" s="14"/>
    </row>
    <row r="120" spans="2:7" x14ac:dyDescent="0.25">
      <c r="B120" s="15" t="s">
        <v>81</v>
      </c>
      <c r="C120" s="14"/>
      <c r="D120" s="14"/>
      <c r="E120" s="14"/>
      <c r="F120" s="14"/>
      <c r="G120" s="14"/>
    </row>
    <row r="121" spans="2:7" x14ac:dyDescent="0.25">
      <c r="B121" s="15" t="s">
        <v>82</v>
      </c>
      <c r="C121" s="14"/>
      <c r="D121" s="14"/>
      <c r="E121" s="14"/>
      <c r="F121" s="14"/>
      <c r="G121" s="14"/>
    </row>
    <row r="122" spans="2:7" ht="60" x14ac:dyDescent="0.25">
      <c r="B122" s="15" t="s">
        <v>83</v>
      </c>
      <c r="C122" s="14"/>
      <c r="D122" s="14"/>
      <c r="E122" s="14"/>
      <c r="F122" s="14"/>
      <c r="G122" s="14"/>
    </row>
    <row r="123" spans="2:7" x14ac:dyDescent="0.25">
      <c r="B123" s="15"/>
      <c r="C123" s="14"/>
      <c r="D123" s="14"/>
      <c r="E123" s="14"/>
      <c r="F123" s="14"/>
      <c r="G123" s="14"/>
    </row>
    <row r="124" spans="2:7" ht="30" x14ac:dyDescent="0.25">
      <c r="B124" s="15" t="s">
        <v>84</v>
      </c>
      <c r="C124" s="14"/>
      <c r="D124" s="14"/>
      <c r="E124" s="14"/>
      <c r="F124" s="14"/>
      <c r="G124" s="14"/>
    </row>
    <row r="125" spans="2:7" x14ac:dyDescent="0.25">
      <c r="B125" s="15" t="s">
        <v>85</v>
      </c>
      <c r="C125" s="14"/>
      <c r="D125" s="14"/>
      <c r="E125" s="14"/>
      <c r="F125" s="14"/>
      <c r="G125" s="14"/>
    </row>
    <row r="126" spans="2:7" x14ac:dyDescent="0.25">
      <c r="B126" s="15" t="s">
        <v>86</v>
      </c>
      <c r="C126" s="14"/>
      <c r="D126" s="14"/>
      <c r="E126" s="14"/>
      <c r="F126" s="14"/>
      <c r="G126" s="14"/>
    </row>
    <row r="127" spans="2:7" x14ac:dyDescent="0.25">
      <c r="B127" s="15" t="s">
        <v>87</v>
      </c>
      <c r="C127" s="14"/>
      <c r="D127" s="14"/>
      <c r="E127" s="14"/>
      <c r="F127" s="14"/>
      <c r="G127" s="14"/>
    </row>
    <row r="128" spans="2:7" x14ac:dyDescent="0.25">
      <c r="B128" s="15" t="s">
        <v>88</v>
      </c>
      <c r="C128" s="14"/>
      <c r="D128" s="14"/>
      <c r="E128" s="14"/>
      <c r="F128" s="14"/>
      <c r="G128" s="14"/>
    </row>
    <row r="129" spans="2:7" x14ac:dyDescent="0.25">
      <c r="B129" s="15" t="s">
        <v>89</v>
      </c>
      <c r="C129" s="14"/>
      <c r="D129" s="14"/>
      <c r="E129" s="14"/>
      <c r="F129" s="14"/>
      <c r="G129" s="14"/>
    </row>
    <row r="130" spans="2:7" x14ac:dyDescent="0.25">
      <c r="B130" s="15"/>
      <c r="C130" s="14"/>
      <c r="D130" s="14"/>
      <c r="E130" s="14"/>
      <c r="F130" s="14"/>
      <c r="G130" s="14"/>
    </row>
    <row r="131" spans="2:7" ht="105" x14ac:dyDescent="0.25">
      <c r="B131" s="15" t="s">
        <v>90</v>
      </c>
      <c r="C131" s="14"/>
      <c r="D131" s="14"/>
      <c r="E131" s="14"/>
      <c r="F131" s="14"/>
      <c r="G131" s="14"/>
    </row>
    <row r="132" spans="2:7" x14ac:dyDescent="0.25">
      <c r="B132" s="15"/>
      <c r="C132" s="14"/>
      <c r="D132" s="14"/>
      <c r="E132" s="14"/>
      <c r="F132" s="14"/>
      <c r="G132" s="14"/>
    </row>
    <row r="133" spans="2:7" x14ac:dyDescent="0.25">
      <c r="B133" s="31" t="s">
        <v>91</v>
      </c>
      <c r="D133" s="14"/>
      <c r="E133" s="15" t="s">
        <v>53</v>
      </c>
      <c r="F133" s="15" t="s">
        <v>53</v>
      </c>
      <c r="G133" s="15" t="s">
        <v>53</v>
      </c>
    </row>
    <row r="134" spans="2:7" x14ac:dyDescent="0.25">
      <c r="B134" s="15"/>
      <c r="D134" s="14"/>
      <c r="E134" s="15"/>
      <c r="F134" s="15"/>
      <c r="G134" s="15"/>
    </row>
    <row r="135" spans="2:7" ht="60" x14ac:dyDescent="0.25">
      <c r="B135" s="15" t="s">
        <v>92</v>
      </c>
      <c r="D135" s="14"/>
      <c r="E135" s="14"/>
      <c r="F135" s="14"/>
      <c r="G135" s="14"/>
    </row>
    <row r="136" spans="2:7" x14ac:dyDescent="0.25">
      <c r="B136" s="15"/>
      <c r="C136" s="14"/>
      <c r="D136" s="14"/>
      <c r="E136" s="14"/>
      <c r="F136" s="14"/>
      <c r="G136" s="14"/>
    </row>
    <row r="137" spans="2:7" ht="45" x14ac:dyDescent="0.25">
      <c r="B137" s="15" t="s">
        <v>93</v>
      </c>
      <c r="C137" s="14"/>
      <c r="D137" s="14"/>
      <c r="E137" s="14"/>
      <c r="F137" s="14"/>
      <c r="G137" s="14"/>
    </row>
    <row r="138" spans="2:7" x14ac:dyDescent="0.25">
      <c r="B138" s="15"/>
      <c r="C138" s="14"/>
      <c r="D138" s="14"/>
      <c r="E138" s="14"/>
      <c r="F138" s="14"/>
      <c r="G138" s="14"/>
    </row>
    <row r="139" spans="2:7" ht="75" x14ac:dyDescent="0.25">
      <c r="B139" s="15" t="s">
        <v>94</v>
      </c>
      <c r="C139" s="14"/>
      <c r="D139" s="14"/>
      <c r="E139" s="14"/>
      <c r="F139" s="14"/>
      <c r="G139" s="14"/>
    </row>
    <row r="140" spans="2:7" x14ac:dyDescent="0.25">
      <c r="B140" s="15"/>
      <c r="C140" s="14"/>
      <c r="D140" s="14"/>
      <c r="E140" s="14"/>
      <c r="F140" s="14"/>
      <c r="G140" s="14"/>
    </row>
    <row r="141" spans="2:7" ht="90" x14ac:dyDescent="0.25">
      <c r="B141" s="15" t="s">
        <v>95</v>
      </c>
      <c r="C141" s="14"/>
      <c r="D141" s="14"/>
      <c r="E141" s="14"/>
      <c r="F141" s="14"/>
      <c r="G141" s="14"/>
    </row>
    <row r="142" spans="2:7" x14ac:dyDescent="0.25">
      <c r="B142" s="15"/>
      <c r="C142" s="14"/>
      <c r="D142" s="14"/>
      <c r="E142" s="14"/>
      <c r="F142" s="14"/>
      <c r="G142" s="14"/>
    </row>
    <row r="143" spans="2:7" ht="30" x14ac:dyDescent="0.25">
      <c r="B143" s="15" t="s">
        <v>96</v>
      </c>
      <c r="C143" s="14"/>
      <c r="D143" s="14"/>
      <c r="E143" s="14"/>
      <c r="F143" s="14"/>
      <c r="G143" s="14"/>
    </row>
    <row r="144" spans="2:7" x14ac:dyDescent="0.25">
      <c r="B144" s="15"/>
      <c r="C144" s="14"/>
      <c r="D144" s="14"/>
      <c r="E144" s="14"/>
      <c r="F144" s="14"/>
      <c r="G144" s="14"/>
    </row>
    <row r="145" spans="2:7" ht="135" x14ac:dyDescent="0.25">
      <c r="B145" s="15" t="s">
        <v>97</v>
      </c>
      <c r="C145" s="14"/>
      <c r="D145" s="14"/>
      <c r="E145" s="14"/>
      <c r="F145" s="14"/>
      <c r="G145" s="14"/>
    </row>
    <row r="146" spans="2:7" x14ac:dyDescent="0.25">
      <c r="B146" s="15"/>
      <c r="C146" s="14"/>
      <c r="D146" s="14"/>
      <c r="E146" s="14"/>
      <c r="F146" s="14"/>
      <c r="G146" s="14"/>
    </row>
    <row r="147" spans="2:7" ht="135" x14ac:dyDescent="0.25">
      <c r="B147" s="15" t="s">
        <v>98</v>
      </c>
      <c r="C147" s="14"/>
      <c r="D147" s="14"/>
      <c r="E147" s="14"/>
      <c r="F147" s="14"/>
      <c r="G147" s="14"/>
    </row>
    <row r="148" spans="2:7" x14ac:dyDescent="0.25">
      <c r="B148" s="15"/>
      <c r="C148" s="14"/>
      <c r="D148" s="14"/>
      <c r="E148" s="14"/>
      <c r="F148" s="14"/>
      <c r="G148" s="14"/>
    </row>
    <row r="149" spans="2:7" ht="45" x14ac:dyDescent="0.25">
      <c r="B149" s="15" t="s">
        <v>99</v>
      </c>
      <c r="C149" s="14"/>
      <c r="D149" s="14"/>
      <c r="E149" s="14"/>
      <c r="F149" s="14"/>
      <c r="G149" s="14"/>
    </row>
    <row r="150" spans="2:7" x14ac:dyDescent="0.25">
      <c r="B150" s="15"/>
      <c r="C150" s="14"/>
      <c r="D150" s="14"/>
      <c r="E150" s="14"/>
      <c r="F150" s="14"/>
      <c r="G150" s="14"/>
    </row>
    <row r="151" spans="2:7" x14ac:dyDescent="0.25">
      <c r="B151" s="31" t="s">
        <v>100</v>
      </c>
      <c r="D151" s="14"/>
      <c r="E151" s="15" t="s">
        <v>53</v>
      </c>
      <c r="F151" s="15" t="s">
        <v>53</v>
      </c>
      <c r="G151" s="15" t="s">
        <v>53</v>
      </c>
    </row>
    <row r="152" spans="2:7" x14ac:dyDescent="0.25">
      <c r="B152" s="15"/>
      <c r="D152" s="14"/>
      <c r="E152" s="15"/>
      <c r="F152" s="15"/>
      <c r="G152" s="15"/>
    </row>
    <row r="153" spans="2:7" ht="30" x14ac:dyDescent="0.25">
      <c r="B153" s="15" t="s">
        <v>101</v>
      </c>
      <c r="D153" s="14"/>
      <c r="E153" s="14"/>
      <c r="F153" s="14"/>
      <c r="G153" s="14"/>
    </row>
    <row r="154" spans="2:7" x14ac:dyDescent="0.25">
      <c r="B154" s="15"/>
      <c r="C154" s="14"/>
      <c r="D154" s="14"/>
      <c r="E154" s="14"/>
      <c r="F154" s="14"/>
      <c r="G154" s="14"/>
    </row>
    <row r="155" spans="2:7" ht="150" x14ac:dyDescent="0.25">
      <c r="B155" s="15" t="s">
        <v>102</v>
      </c>
      <c r="C155" s="14"/>
      <c r="D155" s="14"/>
      <c r="E155" s="14"/>
      <c r="F155" s="14"/>
      <c r="G155" s="14"/>
    </row>
    <row r="156" spans="2:7" x14ac:dyDescent="0.25">
      <c r="B156" s="15"/>
      <c r="C156" s="14"/>
      <c r="D156" s="14"/>
      <c r="E156" s="14"/>
      <c r="F156" s="14"/>
      <c r="G156" s="14"/>
    </row>
    <row r="157" spans="2:7" x14ac:dyDescent="0.25">
      <c r="B157" s="15" t="s">
        <v>103</v>
      </c>
      <c r="C157" s="14"/>
      <c r="D157" s="14"/>
      <c r="E157" s="14"/>
      <c r="F157" s="14"/>
      <c r="G157" s="14"/>
    </row>
    <row r="158" spans="2:7" x14ac:dyDescent="0.25">
      <c r="B158" s="15" t="s">
        <v>104</v>
      </c>
      <c r="C158" s="14"/>
      <c r="D158" s="14"/>
      <c r="E158" s="14"/>
      <c r="F158" s="14"/>
      <c r="G158" s="14"/>
    </row>
    <row r="159" spans="2:7" x14ac:dyDescent="0.25">
      <c r="B159" s="15" t="s">
        <v>105</v>
      </c>
      <c r="C159" s="14"/>
      <c r="D159" s="14"/>
      <c r="E159" s="14"/>
      <c r="F159" s="14"/>
      <c r="G159" s="14"/>
    </row>
    <row r="160" spans="2:7" x14ac:dyDescent="0.25">
      <c r="B160" s="15" t="s">
        <v>106</v>
      </c>
      <c r="C160" s="14"/>
      <c r="D160" s="14"/>
      <c r="E160" s="14"/>
      <c r="F160" s="14"/>
      <c r="G160" s="14"/>
    </row>
    <row r="161" spans="2:7" ht="30" x14ac:dyDescent="0.25">
      <c r="B161" s="15" t="s">
        <v>107</v>
      </c>
      <c r="C161" s="14"/>
      <c r="D161" s="14"/>
      <c r="E161" s="14"/>
      <c r="F161" s="14"/>
      <c r="G161" s="14"/>
    </row>
    <row r="162" spans="2:7" x14ac:dyDescent="0.25">
      <c r="B162" s="15"/>
      <c r="C162" s="14"/>
      <c r="D162" s="14"/>
      <c r="E162" s="14"/>
      <c r="F162" s="14"/>
      <c r="G162" s="14"/>
    </row>
    <row r="163" spans="2:7" x14ac:dyDescent="0.25">
      <c r="B163" s="15" t="s">
        <v>108</v>
      </c>
      <c r="C163" s="14"/>
      <c r="D163" s="14"/>
      <c r="E163" s="14"/>
      <c r="F163" s="14"/>
      <c r="G163" s="14"/>
    </row>
    <row r="164" spans="2:7" x14ac:dyDescent="0.25">
      <c r="B164" s="15" t="s">
        <v>109</v>
      </c>
      <c r="C164" s="14"/>
      <c r="D164" s="14"/>
      <c r="E164" s="14"/>
      <c r="F164" s="14"/>
      <c r="G164" s="14"/>
    </row>
    <row r="165" spans="2:7" x14ac:dyDescent="0.25">
      <c r="B165" s="15" t="s">
        <v>110</v>
      </c>
      <c r="C165" s="14"/>
      <c r="D165" s="14"/>
      <c r="E165" s="14"/>
      <c r="F165" s="14"/>
      <c r="G165" s="14"/>
    </row>
    <row r="166" spans="2:7" x14ac:dyDescent="0.25">
      <c r="B166" s="15" t="s">
        <v>111</v>
      </c>
      <c r="C166" s="14"/>
      <c r="D166" s="14"/>
      <c r="E166" s="14"/>
      <c r="F166" s="14"/>
      <c r="G166" s="14"/>
    </row>
    <row r="167" spans="2:7" x14ac:dyDescent="0.25">
      <c r="B167" s="15" t="s">
        <v>112</v>
      </c>
      <c r="C167" s="14"/>
      <c r="D167" s="14"/>
      <c r="E167" s="14"/>
      <c r="F167" s="14"/>
      <c r="G167" s="14"/>
    </row>
    <row r="168" spans="2:7" x14ac:dyDescent="0.25">
      <c r="B168" s="15" t="s">
        <v>113</v>
      </c>
      <c r="C168" s="14"/>
      <c r="D168" s="14"/>
      <c r="E168" s="14"/>
      <c r="F168" s="14"/>
      <c r="G168" s="14"/>
    </row>
    <row r="169" spans="2:7" x14ac:dyDescent="0.25">
      <c r="B169" s="15" t="s">
        <v>114</v>
      </c>
      <c r="C169" s="14"/>
      <c r="D169" s="14"/>
      <c r="E169" s="14"/>
      <c r="F169" s="14"/>
      <c r="G169" s="14"/>
    </row>
    <row r="170" spans="2:7" x14ac:dyDescent="0.25">
      <c r="B170" s="15"/>
      <c r="C170" s="14"/>
      <c r="D170" s="14"/>
      <c r="E170" s="14"/>
      <c r="F170" s="14"/>
      <c r="G170" s="14"/>
    </row>
    <row r="171" spans="2:7" x14ac:dyDescent="0.25">
      <c r="B171" s="15" t="s">
        <v>115</v>
      </c>
      <c r="C171" s="14"/>
      <c r="D171" s="14"/>
      <c r="E171" s="14"/>
      <c r="F171" s="14"/>
      <c r="G171" s="14"/>
    </row>
    <row r="172" spans="2:7" x14ac:dyDescent="0.25">
      <c r="B172" s="15" t="s">
        <v>116</v>
      </c>
      <c r="C172" s="14"/>
      <c r="D172" s="14"/>
      <c r="E172" s="14"/>
      <c r="F172" s="14"/>
      <c r="G172" s="14"/>
    </row>
    <row r="173" spans="2:7" x14ac:dyDescent="0.25">
      <c r="B173" s="15" t="s">
        <v>117</v>
      </c>
      <c r="C173" s="14"/>
      <c r="D173" s="14"/>
      <c r="E173" s="14"/>
      <c r="F173" s="14"/>
      <c r="G173" s="14"/>
    </row>
    <row r="174" spans="2:7" x14ac:dyDescent="0.25">
      <c r="B174" s="15"/>
      <c r="C174" s="14"/>
      <c r="D174" s="14"/>
      <c r="E174" s="14"/>
      <c r="F174" s="14"/>
      <c r="G174" s="14"/>
    </row>
    <row r="175" spans="2:7" ht="90" x14ac:dyDescent="0.25">
      <c r="B175" s="15" t="s">
        <v>118</v>
      </c>
      <c r="C175" s="14"/>
      <c r="D175" s="14"/>
      <c r="E175" s="14"/>
      <c r="F175" s="14"/>
      <c r="G175" s="14"/>
    </row>
    <row r="176" spans="2:7" x14ac:dyDescent="0.25">
      <c r="B176" s="15"/>
      <c r="C176" s="14"/>
      <c r="D176" s="14"/>
      <c r="E176" s="14"/>
      <c r="F176" s="14"/>
      <c r="G176" s="14"/>
    </row>
    <row r="177" spans="2:7" ht="90" x14ac:dyDescent="0.25">
      <c r="B177" s="15" t="s">
        <v>119</v>
      </c>
      <c r="C177" s="14"/>
      <c r="D177" s="14"/>
      <c r="E177" s="14"/>
      <c r="F177" s="14"/>
      <c r="G177" s="14"/>
    </row>
    <row r="178" spans="2:7" x14ac:dyDescent="0.25">
      <c r="B178" s="15"/>
      <c r="C178" s="14"/>
      <c r="D178" s="14"/>
      <c r="E178" s="14"/>
      <c r="F178" s="14"/>
      <c r="G178" s="14"/>
    </row>
    <row r="179" spans="2:7" ht="105" x14ac:dyDescent="0.25">
      <c r="B179" s="15" t="s">
        <v>120</v>
      </c>
      <c r="C179" s="14"/>
      <c r="D179" s="14"/>
      <c r="E179" s="14"/>
      <c r="F179" s="14"/>
      <c r="G179" s="14"/>
    </row>
    <row r="180" spans="2:7" x14ac:dyDescent="0.25">
      <c r="B180" s="15"/>
      <c r="C180" s="14"/>
      <c r="D180" s="14"/>
      <c r="E180" s="14"/>
      <c r="F180" s="14"/>
      <c r="G180" s="14"/>
    </row>
    <row r="181" spans="2:7" x14ac:dyDescent="0.25">
      <c r="B181" s="15" t="s">
        <v>121</v>
      </c>
      <c r="C181" s="14"/>
      <c r="D181" s="14"/>
      <c r="E181" s="14"/>
      <c r="F181" s="14"/>
      <c r="G181" s="14"/>
    </row>
    <row r="182" spans="2:7" ht="30" x14ac:dyDescent="0.25">
      <c r="B182" s="15" t="s">
        <v>122</v>
      </c>
      <c r="C182" s="14"/>
      <c r="D182" s="14"/>
      <c r="E182" s="14"/>
      <c r="F182" s="14"/>
      <c r="G182" s="14"/>
    </row>
    <row r="183" spans="2:7" ht="30" x14ac:dyDescent="0.25">
      <c r="B183" s="15" t="s">
        <v>123</v>
      </c>
      <c r="C183" s="14"/>
      <c r="D183" s="14"/>
      <c r="E183" s="14"/>
      <c r="F183" s="14"/>
      <c r="G183" s="14"/>
    </row>
    <row r="184" spans="2:7" x14ac:dyDescent="0.25">
      <c r="B184" s="15" t="s">
        <v>124</v>
      </c>
      <c r="C184" s="14"/>
      <c r="D184" s="14"/>
      <c r="E184" s="14"/>
      <c r="F184" s="14"/>
      <c r="G184" s="14"/>
    </row>
    <row r="185" spans="2:7" ht="30" x14ac:dyDescent="0.25">
      <c r="B185" s="15" t="s">
        <v>125</v>
      </c>
      <c r="C185" s="14"/>
      <c r="D185" s="14"/>
      <c r="E185" s="14"/>
      <c r="F185" s="14"/>
      <c r="G185" s="14"/>
    </row>
    <row r="186" spans="2:7" ht="45" x14ac:dyDescent="0.25">
      <c r="B186" s="15" t="s">
        <v>126</v>
      </c>
      <c r="C186" s="14"/>
      <c r="D186" s="14"/>
      <c r="E186" s="14"/>
      <c r="F186" s="14"/>
      <c r="G186" s="14"/>
    </row>
    <row r="187" spans="2:7" ht="30" x14ac:dyDescent="0.25">
      <c r="B187" s="15" t="s">
        <v>127</v>
      </c>
      <c r="C187" s="14"/>
      <c r="D187" s="14"/>
      <c r="E187" s="14"/>
      <c r="F187" s="14"/>
      <c r="G187" s="14"/>
    </row>
    <row r="188" spans="2:7" x14ac:dyDescent="0.25">
      <c r="B188" s="15" t="s">
        <v>128</v>
      </c>
      <c r="C188" s="14"/>
      <c r="D188" s="14"/>
      <c r="E188" s="14"/>
      <c r="F188" s="14"/>
      <c r="G188" s="14"/>
    </row>
    <row r="189" spans="2:7" x14ac:dyDescent="0.25">
      <c r="B189" s="15" t="s">
        <v>129</v>
      </c>
      <c r="C189" s="14"/>
      <c r="D189" s="14"/>
      <c r="E189" s="14"/>
      <c r="F189" s="14"/>
      <c r="G189" s="14"/>
    </row>
    <row r="190" spans="2:7" x14ac:dyDescent="0.25">
      <c r="B190" s="15" t="s">
        <v>130</v>
      </c>
      <c r="C190" s="14"/>
      <c r="D190" s="14"/>
      <c r="E190" s="14"/>
      <c r="F190" s="14"/>
      <c r="G190" s="14"/>
    </row>
    <row r="191" spans="2:7" x14ac:dyDescent="0.25">
      <c r="B191" s="15" t="s">
        <v>131</v>
      </c>
      <c r="C191" s="14"/>
      <c r="D191" s="14"/>
      <c r="E191" s="14"/>
      <c r="F191" s="14"/>
      <c r="G191" s="14"/>
    </row>
    <row r="192" spans="2:7" x14ac:dyDescent="0.25">
      <c r="B192" s="15" t="s">
        <v>132</v>
      </c>
      <c r="C192" s="14"/>
      <c r="D192" s="14"/>
      <c r="E192" s="14"/>
      <c r="F192" s="14"/>
      <c r="G192" s="14"/>
    </row>
    <row r="193" spans="2:7" x14ac:dyDescent="0.25">
      <c r="B193" s="15" t="s">
        <v>133</v>
      </c>
      <c r="C193" s="14"/>
      <c r="D193" s="14"/>
      <c r="E193" s="14"/>
      <c r="F193" s="14"/>
      <c r="G193" s="14"/>
    </row>
    <row r="194" spans="2:7" x14ac:dyDescent="0.25">
      <c r="B194" s="15" t="s">
        <v>134</v>
      </c>
      <c r="C194" s="14"/>
      <c r="D194" s="14"/>
      <c r="E194" s="14"/>
      <c r="F194" s="14"/>
      <c r="G194" s="14"/>
    </row>
    <row r="195" spans="2:7" x14ac:dyDescent="0.25">
      <c r="B195" s="15" t="s">
        <v>135</v>
      </c>
      <c r="C195" s="14"/>
      <c r="D195" s="14"/>
      <c r="E195" s="14"/>
      <c r="F195" s="14"/>
      <c r="G195" s="14"/>
    </row>
    <row r="196" spans="2:7" x14ac:dyDescent="0.25">
      <c r="B196" s="15" t="s">
        <v>136</v>
      </c>
      <c r="C196" s="14"/>
      <c r="D196" s="14"/>
      <c r="E196" s="14"/>
      <c r="F196" s="14"/>
      <c r="G196" s="14"/>
    </row>
    <row r="197" spans="2:7" x14ac:dyDescent="0.25">
      <c r="B197" s="15"/>
      <c r="C197" s="14"/>
      <c r="D197" s="14"/>
      <c r="E197" s="14"/>
      <c r="F197" s="14"/>
      <c r="G197" s="14"/>
    </row>
    <row r="198" spans="2:7" ht="30" x14ac:dyDescent="0.25">
      <c r="B198" s="15" t="s">
        <v>137</v>
      </c>
      <c r="C198" s="14"/>
      <c r="D198" s="14"/>
      <c r="E198" s="14"/>
      <c r="F198" s="14"/>
      <c r="G198" s="14"/>
    </row>
    <row r="199" spans="2:7" ht="60" x14ac:dyDescent="0.25">
      <c r="B199" s="15" t="s">
        <v>138</v>
      </c>
      <c r="C199" s="14"/>
      <c r="D199" s="14"/>
      <c r="E199" s="14"/>
      <c r="F199" s="14"/>
      <c r="G199" s="14"/>
    </row>
    <row r="200" spans="2:7" x14ac:dyDescent="0.25">
      <c r="B200" s="15"/>
      <c r="C200" s="14"/>
      <c r="D200" s="14"/>
      <c r="E200" s="14"/>
      <c r="F200" s="14"/>
      <c r="G200" s="14"/>
    </row>
    <row r="201" spans="2:7" ht="90" x14ac:dyDescent="0.25">
      <c r="B201" s="15" t="s">
        <v>139</v>
      </c>
      <c r="C201" s="14"/>
      <c r="D201" s="14"/>
      <c r="E201" s="14"/>
      <c r="F201" s="14"/>
      <c r="G201" s="14"/>
    </row>
    <row r="202" spans="2:7" x14ac:dyDescent="0.25">
      <c r="B202" s="15"/>
      <c r="C202" s="14"/>
      <c r="D202" s="14"/>
      <c r="E202" s="14"/>
      <c r="F202" s="14"/>
      <c r="G202" s="14"/>
    </row>
    <row r="203" spans="2:7" ht="135" x14ac:dyDescent="0.25">
      <c r="B203" s="15" t="s">
        <v>140</v>
      </c>
      <c r="C203" s="14"/>
      <c r="D203" s="14"/>
      <c r="E203" s="14"/>
      <c r="F203" s="14"/>
      <c r="G203" s="14"/>
    </row>
    <row r="204" spans="2:7" x14ac:dyDescent="0.25">
      <c r="B204" s="15"/>
      <c r="C204" s="14"/>
      <c r="D204" s="14"/>
      <c r="E204" s="14"/>
      <c r="F204" s="14"/>
      <c r="G204" s="14"/>
    </row>
    <row r="205" spans="2:7" ht="45" x14ac:dyDescent="0.25">
      <c r="B205" s="15" t="s">
        <v>141</v>
      </c>
      <c r="C205" s="14"/>
      <c r="D205" s="14"/>
      <c r="E205" s="14"/>
      <c r="F205" s="14"/>
      <c r="G205" s="14"/>
    </row>
    <row r="206" spans="2:7" x14ac:dyDescent="0.25">
      <c r="B206" s="15"/>
      <c r="C206" s="14"/>
      <c r="D206" s="14"/>
      <c r="E206" s="14"/>
      <c r="F206" s="14"/>
      <c r="G206" s="14"/>
    </row>
    <row r="207" spans="2:7" x14ac:dyDescent="0.25">
      <c r="B207" s="15" t="s">
        <v>142</v>
      </c>
      <c r="C207" s="14"/>
      <c r="D207" s="14"/>
      <c r="E207" s="14"/>
      <c r="F207" s="14"/>
      <c r="G207" s="14"/>
    </row>
    <row r="208" spans="2:7" ht="75" x14ac:dyDescent="0.25">
      <c r="B208" s="15" t="s">
        <v>143</v>
      </c>
      <c r="C208" s="14"/>
      <c r="D208" s="14"/>
      <c r="E208" s="14"/>
      <c r="F208" s="14"/>
      <c r="G208" s="14"/>
    </row>
    <row r="209" spans="2:7" x14ac:dyDescent="0.25">
      <c r="B209" s="15"/>
      <c r="C209" s="14"/>
      <c r="D209" s="14"/>
      <c r="E209" s="14"/>
      <c r="F209" s="14"/>
      <c r="G209" s="14"/>
    </row>
    <row r="210" spans="2:7" ht="150" x14ac:dyDescent="0.25">
      <c r="B210" s="15" t="s">
        <v>144</v>
      </c>
      <c r="C210" s="14"/>
      <c r="D210" s="14"/>
      <c r="E210" s="14"/>
      <c r="F210" s="14"/>
      <c r="G210" s="14"/>
    </row>
    <row r="211" spans="2:7" x14ac:dyDescent="0.25">
      <c r="B211" s="15"/>
      <c r="C211" s="14"/>
      <c r="D211" s="14"/>
      <c r="E211" s="14"/>
      <c r="F211" s="14"/>
      <c r="G211" s="14"/>
    </row>
    <row r="212" spans="2:7" ht="45" x14ac:dyDescent="0.25">
      <c r="B212" s="15" t="s">
        <v>145</v>
      </c>
      <c r="C212" s="14"/>
      <c r="D212" s="14"/>
      <c r="E212" s="14"/>
      <c r="F212" s="14"/>
      <c r="G212" s="14"/>
    </row>
    <row r="213" spans="2:7" x14ac:dyDescent="0.25">
      <c r="B213" s="15"/>
      <c r="C213" s="14"/>
      <c r="D213" s="14"/>
      <c r="E213" s="14"/>
      <c r="F213" s="14"/>
      <c r="G213" s="14"/>
    </row>
    <row r="214" spans="2:7" ht="30" x14ac:dyDescent="0.25">
      <c r="B214" s="15" t="s">
        <v>146</v>
      </c>
      <c r="C214" s="14"/>
      <c r="D214" s="14"/>
      <c r="E214" s="14"/>
      <c r="F214" s="14"/>
      <c r="G214" s="14"/>
    </row>
    <row r="215" spans="2:7" x14ac:dyDescent="0.25">
      <c r="B215" s="15"/>
      <c r="C215" s="14"/>
      <c r="D215" s="14"/>
      <c r="E215" s="14"/>
      <c r="F215" s="14"/>
      <c r="G215" s="14"/>
    </row>
    <row r="216" spans="2:7" ht="120" x14ac:dyDescent="0.25">
      <c r="B216" s="15" t="s">
        <v>147</v>
      </c>
      <c r="C216" s="14"/>
      <c r="D216" s="14"/>
      <c r="E216" s="14"/>
      <c r="F216" s="14"/>
      <c r="G216" s="14"/>
    </row>
    <row r="217" spans="2:7" x14ac:dyDescent="0.25">
      <c r="B217" s="15"/>
      <c r="C217" s="14"/>
      <c r="D217" s="14"/>
      <c r="E217" s="14"/>
      <c r="F217" s="14"/>
      <c r="G217" s="14"/>
    </row>
    <row r="218" spans="2:7" x14ac:dyDescent="0.25">
      <c r="B218" s="31" t="s">
        <v>148</v>
      </c>
      <c r="D218" s="14"/>
      <c r="E218" s="15" t="s">
        <v>53</v>
      </c>
      <c r="F218" s="15" t="s">
        <v>53</v>
      </c>
      <c r="G218" s="15" t="s">
        <v>53</v>
      </c>
    </row>
    <row r="219" spans="2:7" x14ac:dyDescent="0.25">
      <c r="B219" s="15"/>
      <c r="D219" s="14"/>
      <c r="E219" s="15"/>
      <c r="F219" s="15"/>
      <c r="G219" s="15"/>
    </row>
    <row r="220" spans="2:7" ht="150" x14ac:dyDescent="0.25">
      <c r="B220" s="15" t="s">
        <v>149</v>
      </c>
      <c r="D220" s="14"/>
      <c r="E220" s="14"/>
      <c r="F220" s="14"/>
      <c r="G220" s="14"/>
    </row>
    <row r="221" spans="2:7" x14ac:dyDescent="0.25">
      <c r="B221" s="15"/>
      <c r="C221" s="14"/>
      <c r="D221" s="14"/>
      <c r="E221" s="14"/>
      <c r="F221" s="14"/>
      <c r="G221" s="14"/>
    </row>
    <row r="222" spans="2:7" ht="60" x14ac:dyDescent="0.25">
      <c r="B222" s="15" t="s">
        <v>150</v>
      </c>
      <c r="C222" s="14"/>
      <c r="D222" s="14"/>
      <c r="E222" s="14"/>
      <c r="F222" s="14"/>
      <c r="G222" s="14"/>
    </row>
    <row r="223" spans="2:7" x14ac:dyDescent="0.25">
      <c r="B223" s="15"/>
      <c r="C223" s="14"/>
      <c r="D223" s="14"/>
      <c r="E223" s="14"/>
      <c r="F223" s="14"/>
      <c r="G223" s="14"/>
    </row>
    <row r="224" spans="2:7" ht="120" x14ac:dyDescent="0.25">
      <c r="B224" s="15" t="s">
        <v>151</v>
      </c>
      <c r="C224" s="14"/>
      <c r="D224" s="14"/>
      <c r="E224" s="14"/>
      <c r="F224" s="14"/>
      <c r="G224" s="14"/>
    </row>
    <row r="225" spans="2:7" x14ac:dyDescent="0.25">
      <c r="B225" s="15"/>
      <c r="C225" s="14"/>
      <c r="D225" s="14"/>
      <c r="E225" s="14"/>
      <c r="F225" s="14"/>
      <c r="G225" s="14"/>
    </row>
    <row r="226" spans="2:7" ht="105" x14ac:dyDescent="0.25">
      <c r="B226" s="15" t="s">
        <v>152</v>
      </c>
      <c r="C226" s="14"/>
      <c r="D226" s="14"/>
      <c r="E226" s="14"/>
      <c r="F226" s="14"/>
      <c r="G226" s="14"/>
    </row>
    <row r="227" spans="2:7" x14ac:dyDescent="0.25">
      <c r="B227" s="15"/>
      <c r="C227" s="14"/>
      <c r="D227" s="14"/>
      <c r="E227" s="14"/>
      <c r="F227" s="14"/>
      <c r="G227" s="14"/>
    </row>
    <row r="228" spans="2:7" ht="45" x14ac:dyDescent="0.25">
      <c r="B228" s="15" t="s">
        <v>153</v>
      </c>
      <c r="C228" s="14"/>
      <c r="D228" s="14"/>
      <c r="E228" s="14"/>
      <c r="F228" s="14"/>
      <c r="G228" s="14"/>
    </row>
    <row r="229" spans="2:7" x14ac:dyDescent="0.25">
      <c r="B229" s="15"/>
      <c r="C229" s="14"/>
      <c r="D229" s="14"/>
      <c r="E229" s="14"/>
      <c r="F229" s="14"/>
      <c r="G229" s="14"/>
    </row>
    <row r="230" spans="2:7" ht="75" x14ac:dyDescent="0.25">
      <c r="B230" s="15" t="s">
        <v>154</v>
      </c>
      <c r="C230" s="14"/>
      <c r="D230" s="14"/>
      <c r="E230" s="14"/>
      <c r="F230" s="14"/>
      <c r="G230" s="14"/>
    </row>
    <row r="231" spans="2:7" x14ac:dyDescent="0.25">
      <c r="B231" s="15"/>
      <c r="C231" s="14"/>
      <c r="D231" s="14"/>
      <c r="E231" s="14"/>
      <c r="F231" s="14"/>
      <c r="G231" s="14"/>
    </row>
    <row r="232" spans="2:7" x14ac:dyDescent="0.25">
      <c r="B232" s="15" t="s">
        <v>155</v>
      </c>
      <c r="C232" s="14"/>
      <c r="D232" s="14"/>
      <c r="E232" s="14"/>
      <c r="F232" s="14"/>
      <c r="G232" s="14"/>
    </row>
    <row r="233" spans="2:7" x14ac:dyDescent="0.25">
      <c r="B233" s="15"/>
      <c r="C233" s="14"/>
      <c r="D233" s="14"/>
      <c r="E233" s="14"/>
      <c r="F233" s="14"/>
      <c r="G233" s="14"/>
    </row>
    <row r="234" spans="2:7" x14ac:dyDescent="0.25">
      <c r="B234" s="16" t="s">
        <v>156</v>
      </c>
      <c r="C234" s="14"/>
      <c r="D234" s="14"/>
      <c r="E234" s="14"/>
      <c r="F234" s="14"/>
      <c r="G234" s="14"/>
    </row>
    <row r="235" spans="2:7" x14ac:dyDescent="0.25">
      <c r="B235" s="15"/>
      <c r="C235" s="14"/>
      <c r="D235" s="14"/>
      <c r="E235" s="14"/>
      <c r="F235" s="14"/>
      <c r="G235" s="14"/>
    </row>
    <row r="236" spans="2:7" ht="75" x14ac:dyDescent="0.25">
      <c r="B236" s="15" t="s">
        <v>157</v>
      </c>
      <c r="C236" s="14"/>
      <c r="D236" s="14"/>
      <c r="E236" s="14"/>
      <c r="F236" s="14"/>
      <c r="G236" s="14"/>
    </row>
    <row r="237" spans="2:7" x14ac:dyDescent="0.25">
      <c r="B237" s="15"/>
      <c r="C237" s="14"/>
      <c r="D237" s="14"/>
      <c r="E237" s="14"/>
      <c r="F237" s="14"/>
      <c r="G237" s="14"/>
    </row>
    <row r="238" spans="2:7" ht="90" x14ac:dyDescent="0.25">
      <c r="B238" s="15" t="s">
        <v>158</v>
      </c>
      <c r="C238" s="14"/>
      <c r="D238" s="14"/>
      <c r="E238" s="14"/>
      <c r="F238" s="14"/>
      <c r="G238" s="14"/>
    </row>
    <row r="239" spans="2:7" x14ac:dyDescent="0.25">
      <c r="B239" s="15"/>
      <c r="C239" s="14"/>
      <c r="D239" s="14"/>
      <c r="E239" s="14"/>
      <c r="F239" s="14"/>
      <c r="G239" s="14"/>
    </row>
    <row r="240" spans="2:7" ht="60" x14ac:dyDescent="0.25">
      <c r="B240" s="15" t="s">
        <v>159</v>
      </c>
      <c r="C240" s="14"/>
      <c r="D240" s="14"/>
      <c r="E240" s="14"/>
      <c r="F240" s="14"/>
      <c r="G240" s="14"/>
    </row>
    <row r="241" spans="2:7" x14ac:dyDescent="0.25">
      <c r="B241" s="15"/>
      <c r="C241" s="14"/>
      <c r="D241" s="14"/>
      <c r="E241" s="14"/>
      <c r="F241" s="14"/>
      <c r="G241" s="14"/>
    </row>
    <row r="242" spans="2:7" ht="45" x14ac:dyDescent="0.25">
      <c r="B242" s="15" t="s">
        <v>160</v>
      </c>
      <c r="C242" s="14"/>
      <c r="D242" s="14"/>
      <c r="E242" s="14"/>
      <c r="F242" s="14"/>
      <c r="G242" s="14"/>
    </row>
    <row r="243" spans="2:7" x14ac:dyDescent="0.25">
      <c r="B243" s="15"/>
      <c r="C243" s="14"/>
      <c r="D243" s="14"/>
      <c r="E243" s="14"/>
      <c r="F243" s="14"/>
      <c r="G243" s="14"/>
    </row>
    <row r="244" spans="2:7" ht="60" x14ac:dyDescent="0.25">
      <c r="B244" s="15" t="s">
        <v>161</v>
      </c>
      <c r="C244" s="14"/>
      <c r="D244" s="14"/>
      <c r="E244" s="14"/>
      <c r="F244" s="14"/>
      <c r="G244" s="14"/>
    </row>
    <row r="245" spans="2:7" x14ac:dyDescent="0.25">
      <c r="B245" s="15"/>
      <c r="C245" s="14"/>
      <c r="D245" s="14"/>
      <c r="E245" s="14"/>
      <c r="F245" s="14"/>
      <c r="G245" s="14"/>
    </row>
    <row r="246" spans="2:7" x14ac:dyDescent="0.25">
      <c r="B246" s="15" t="s">
        <v>162</v>
      </c>
      <c r="C246" s="14"/>
      <c r="D246" s="14"/>
      <c r="E246" s="14"/>
      <c r="F246" s="14"/>
      <c r="G246" s="14"/>
    </row>
    <row r="247" spans="2:7" x14ac:dyDescent="0.25">
      <c r="B247" s="15" t="s">
        <v>163</v>
      </c>
      <c r="C247" s="14"/>
      <c r="D247" s="14"/>
      <c r="E247" s="14"/>
      <c r="F247" s="14"/>
      <c r="G247" s="14"/>
    </row>
    <row r="248" spans="2:7" x14ac:dyDescent="0.25">
      <c r="B248" s="15" t="s">
        <v>164</v>
      </c>
      <c r="C248" s="14"/>
      <c r="D248" s="14"/>
      <c r="E248" s="14"/>
      <c r="F248" s="14"/>
      <c r="G248" s="14"/>
    </row>
    <row r="249" spans="2:7" x14ac:dyDescent="0.25">
      <c r="B249" s="15" t="s">
        <v>165</v>
      </c>
      <c r="C249" s="14"/>
      <c r="D249" s="14"/>
      <c r="E249" s="14"/>
      <c r="F249" s="14"/>
      <c r="G249" s="14"/>
    </row>
    <row r="250" spans="2:7" x14ac:dyDescent="0.25">
      <c r="B250" s="15" t="s">
        <v>166</v>
      </c>
      <c r="C250" s="14"/>
      <c r="D250" s="14"/>
      <c r="E250" s="14"/>
      <c r="F250" s="14"/>
      <c r="G250" s="14"/>
    </row>
    <row r="251" spans="2:7" x14ac:dyDescent="0.25">
      <c r="B251" s="15" t="s">
        <v>167</v>
      </c>
      <c r="C251" s="14"/>
      <c r="D251" s="14"/>
      <c r="E251" s="14"/>
      <c r="F251" s="14"/>
      <c r="G251" s="14"/>
    </row>
    <row r="252" spans="2:7" x14ac:dyDescent="0.25">
      <c r="B252" s="15" t="s">
        <v>168</v>
      </c>
      <c r="C252" s="14"/>
      <c r="D252" s="14"/>
      <c r="E252" s="14"/>
      <c r="F252" s="14"/>
      <c r="G252" s="14"/>
    </row>
    <row r="253" spans="2:7" x14ac:dyDescent="0.25">
      <c r="B253" s="15" t="s">
        <v>169</v>
      </c>
      <c r="C253" s="14"/>
      <c r="D253" s="14"/>
      <c r="E253" s="14"/>
      <c r="F253" s="14"/>
      <c r="G253" s="14"/>
    </row>
    <row r="254" spans="2:7" ht="30" x14ac:dyDescent="0.25">
      <c r="B254" s="15" t="s">
        <v>170</v>
      </c>
      <c r="C254" s="14"/>
      <c r="D254" s="14"/>
      <c r="E254" s="14"/>
      <c r="F254" s="14"/>
      <c r="G254" s="14"/>
    </row>
    <row r="255" spans="2:7" x14ac:dyDescent="0.25">
      <c r="B255" s="15" t="s">
        <v>171</v>
      </c>
      <c r="C255" s="14"/>
      <c r="D255" s="14"/>
      <c r="E255" s="14"/>
      <c r="F255" s="14"/>
      <c r="G255" s="14"/>
    </row>
    <row r="256" spans="2:7" x14ac:dyDescent="0.25">
      <c r="B256" s="15"/>
      <c r="C256" s="14"/>
      <c r="D256" s="14"/>
      <c r="E256" s="14"/>
      <c r="F256" s="14"/>
      <c r="G256" s="14"/>
    </row>
    <row r="257" spans="2:7" ht="45" x14ac:dyDescent="0.25">
      <c r="B257" s="15" t="s">
        <v>172</v>
      </c>
      <c r="C257" s="14"/>
      <c r="D257" s="14"/>
      <c r="E257" s="14"/>
      <c r="F257" s="14"/>
      <c r="G257" s="14"/>
    </row>
    <row r="258" spans="2:7" x14ac:dyDescent="0.25">
      <c r="B258" s="15"/>
      <c r="C258" s="14"/>
      <c r="D258" s="14"/>
      <c r="E258" s="14"/>
      <c r="F258" s="14"/>
      <c r="G258" s="14"/>
    </row>
    <row r="259" spans="2:7" x14ac:dyDescent="0.25">
      <c r="B259" s="15" t="s">
        <v>173</v>
      </c>
      <c r="C259" s="14"/>
      <c r="D259" s="14"/>
      <c r="E259" s="14"/>
      <c r="F259" s="14"/>
      <c r="G259" s="14"/>
    </row>
    <row r="260" spans="2:7" x14ac:dyDescent="0.25">
      <c r="B260" s="15" t="s">
        <v>174</v>
      </c>
      <c r="C260" s="14"/>
      <c r="D260" s="14"/>
      <c r="E260" s="14"/>
      <c r="F260" s="14"/>
      <c r="G260" s="14"/>
    </row>
    <row r="261" spans="2:7" x14ac:dyDescent="0.25">
      <c r="B261" s="15" t="s">
        <v>175</v>
      </c>
      <c r="C261" s="14"/>
      <c r="D261" s="14"/>
      <c r="E261" s="14"/>
      <c r="F261" s="14"/>
      <c r="G261" s="14"/>
    </row>
    <row r="262" spans="2:7" x14ac:dyDescent="0.25">
      <c r="B262" s="15" t="s">
        <v>176</v>
      </c>
      <c r="C262" s="14"/>
      <c r="D262" s="14"/>
      <c r="E262" s="14"/>
      <c r="F262" s="14"/>
      <c r="G262" s="14"/>
    </row>
    <row r="263" spans="2:7" x14ac:dyDescent="0.25">
      <c r="B263" s="15" t="s">
        <v>177</v>
      </c>
      <c r="C263" s="14"/>
      <c r="D263" s="14"/>
      <c r="E263" s="14"/>
      <c r="F263" s="14"/>
      <c r="G263" s="14"/>
    </row>
    <row r="264" spans="2:7" x14ac:dyDescent="0.25">
      <c r="B264" s="15" t="s">
        <v>178</v>
      </c>
      <c r="C264" s="14"/>
      <c r="D264" s="14"/>
      <c r="E264" s="14"/>
      <c r="F264" s="14"/>
      <c r="G264" s="14"/>
    </row>
    <row r="265" spans="2:7" x14ac:dyDescent="0.25">
      <c r="B265" s="15" t="s">
        <v>179</v>
      </c>
      <c r="C265" s="14"/>
      <c r="D265" s="14"/>
      <c r="E265" s="14"/>
      <c r="F265" s="14"/>
      <c r="G265" s="14"/>
    </row>
    <row r="266" spans="2:7" x14ac:dyDescent="0.25">
      <c r="B266" s="15" t="s">
        <v>180</v>
      </c>
      <c r="C266" s="14"/>
      <c r="D266" s="14"/>
      <c r="E266" s="14"/>
      <c r="F266" s="14"/>
      <c r="G266" s="14"/>
    </row>
    <row r="267" spans="2:7" x14ac:dyDescent="0.25">
      <c r="B267" s="15" t="s">
        <v>181</v>
      </c>
      <c r="C267" s="14"/>
      <c r="D267" s="14"/>
      <c r="E267" s="14"/>
      <c r="F267" s="14"/>
      <c r="G267" s="14"/>
    </row>
    <row r="268" spans="2:7" x14ac:dyDescent="0.25">
      <c r="B268" s="15" t="s">
        <v>182</v>
      </c>
      <c r="C268" s="14"/>
      <c r="D268" s="14"/>
      <c r="E268" s="14"/>
      <c r="F268" s="14"/>
      <c r="G268" s="14"/>
    </row>
    <row r="269" spans="2:7" x14ac:dyDescent="0.25">
      <c r="B269" s="15" t="s">
        <v>183</v>
      </c>
      <c r="C269" s="14"/>
      <c r="D269" s="14"/>
      <c r="E269" s="14"/>
      <c r="F269" s="14"/>
      <c r="G269" s="14"/>
    </row>
    <row r="270" spans="2:7" x14ac:dyDescent="0.25">
      <c r="B270" s="15" t="s">
        <v>184</v>
      </c>
      <c r="C270" s="14"/>
      <c r="D270" s="14"/>
      <c r="E270" s="14"/>
      <c r="F270" s="14"/>
      <c r="G270" s="14"/>
    </row>
    <row r="271" spans="2:7" x14ac:dyDescent="0.25">
      <c r="B271" s="15" t="s">
        <v>185</v>
      </c>
      <c r="C271" s="14"/>
      <c r="D271" s="14"/>
      <c r="E271" s="14"/>
      <c r="F271" s="14"/>
      <c r="G271" s="14"/>
    </row>
    <row r="272" spans="2:7" x14ac:dyDescent="0.25">
      <c r="B272" s="15" t="s">
        <v>186</v>
      </c>
      <c r="C272" s="14"/>
      <c r="D272" s="14"/>
      <c r="E272" s="14"/>
      <c r="F272" s="14"/>
      <c r="G272" s="14"/>
    </row>
    <row r="273" spans="2:7" x14ac:dyDescent="0.25">
      <c r="B273" s="15" t="s">
        <v>187</v>
      </c>
      <c r="C273" s="14"/>
      <c r="D273" s="14"/>
      <c r="E273" s="14"/>
      <c r="F273" s="14"/>
      <c r="G273" s="14"/>
    </row>
    <row r="274" spans="2:7" x14ac:dyDescent="0.25">
      <c r="B274" s="15"/>
      <c r="C274" s="14"/>
      <c r="D274" s="14"/>
      <c r="E274" s="14"/>
      <c r="F274" s="14"/>
      <c r="G274" s="14"/>
    </row>
    <row r="275" spans="2:7" x14ac:dyDescent="0.25">
      <c r="B275" s="15"/>
      <c r="C275" s="14"/>
      <c r="D275" s="14"/>
      <c r="E275" s="14"/>
      <c r="F275" s="14"/>
      <c r="G275" s="14"/>
    </row>
    <row r="276" spans="2:7" x14ac:dyDescent="0.25">
      <c r="B276" s="15" t="s">
        <v>188</v>
      </c>
      <c r="C276" s="14"/>
      <c r="D276" s="14"/>
      <c r="E276" s="14"/>
      <c r="F276" s="14"/>
      <c r="G276" s="14"/>
    </row>
    <row r="277" spans="2:7" x14ac:dyDescent="0.25">
      <c r="B277" s="15" t="s">
        <v>189</v>
      </c>
      <c r="C277" s="14"/>
      <c r="D277" s="14"/>
      <c r="E277" s="14"/>
      <c r="F277" s="14"/>
      <c r="G277" s="14"/>
    </row>
    <row r="278" spans="2:7" x14ac:dyDescent="0.25">
      <c r="B278" s="15"/>
      <c r="C278" s="14"/>
      <c r="D278" s="14"/>
      <c r="E278" s="14"/>
      <c r="F278" s="14"/>
      <c r="G278" s="14"/>
    </row>
    <row r="279" spans="2:7" ht="60" x14ac:dyDescent="0.25">
      <c r="B279" s="15" t="s">
        <v>190</v>
      </c>
      <c r="C279" s="14"/>
      <c r="D279" s="14"/>
      <c r="E279" s="14"/>
      <c r="F279" s="14"/>
      <c r="G279" s="14"/>
    </row>
    <row r="280" spans="2:7" x14ac:dyDescent="0.25">
      <c r="B280" s="15"/>
      <c r="C280" s="14"/>
      <c r="D280" s="14"/>
      <c r="E280" s="14"/>
      <c r="F280" s="14"/>
      <c r="G280" s="14"/>
    </row>
    <row r="281" spans="2:7" x14ac:dyDescent="0.25">
      <c r="B281" s="15" t="s">
        <v>191</v>
      </c>
      <c r="C281" s="14"/>
      <c r="D281" s="14"/>
      <c r="E281" s="14"/>
      <c r="F281" s="14"/>
      <c r="G281" s="14"/>
    </row>
    <row r="282" spans="2:7" x14ac:dyDescent="0.25">
      <c r="B282" s="15" t="s">
        <v>192</v>
      </c>
      <c r="C282" s="14"/>
      <c r="D282" s="14"/>
      <c r="E282" s="14"/>
      <c r="F282" s="14"/>
      <c r="G282" s="14"/>
    </row>
    <row r="283" spans="2:7" x14ac:dyDescent="0.25">
      <c r="B283" s="15" t="s">
        <v>193</v>
      </c>
      <c r="C283" s="14"/>
      <c r="D283" s="14"/>
      <c r="E283" s="14"/>
      <c r="F283" s="14"/>
      <c r="G283" s="14"/>
    </row>
    <row r="284" spans="2:7" x14ac:dyDescent="0.25">
      <c r="B284" s="15" t="s">
        <v>194</v>
      </c>
      <c r="C284" s="14"/>
      <c r="D284" s="14"/>
      <c r="E284" s="14"/>
      <c r="F284" s="14"/>
      <c r="G284" s="14"/>
    </row>
    <row r="285" spans="2:7" x14ac:dyDescent="0.25">
      <c r="B285" s="15"/>
      <c r="C285" s="14"/>
      <c r="D285" s="14"/>
      <c r="E285" s="14"/>
      <c r="F285" s="14"/>
      <c r="G285" s="14"/>
    </row>
    <row r="286" spans="2:7" ht="30" x14ac:dyDescent="0.25">
      <c r="B286" s="15" t="s">
        <v>195</v>
      </c>
      <c r="C286" s="14"/>
      <c r="D286" s="14"/>
      <c r="E286" s="14"/>
      <c r="F286" s="14"/>
      <c r="G286" s="14"/>
    </row>
    <row r="287" spans="2:7" x14ac:dyDescent="0.25">
      <c r="B287" s="15" t="s">
        <v>196</v>
      </c>
      <c r="C287" s="14"/>
      <c r="D287" s="14"/>
      <c r="E287" s="14"/>
      <c r="F287" s="14"/>
      <c r="G287" s="14"/>
    </row>
    <row r="288" spans="2:7" x14ac:dyDescent="0.25">
      <c r="B288" s="15" t="s">
        <v>197</v>
      </c>
      <c r="C288" s="14"/>
      <c r="D288" s="14"/>
      <c r="E288" s="14"/>
      <c r="F288" s="14"/>
      <c r="G288" s="14"/>
    </row>
    <row r="289" spans="2:7" x14ac:dyDescent="0.25">
      <c r="B289" s="15" t="s">
        <v>198</v>
      </c>
      <c r="C289" s="14"/>
      <c r="D289" s="14"/>
      <c r="E289" s="14"/>
      <c r="F289" s="14"/>
      <c r="G289" s="14"/>
    </row>
    <row r="290" spans="2:7" x14ac:dyDescent="0.25">
      <c r="B290" s="15"/>
      <c r="C290" s="14"/>
      <c r="D290" s="14"/>
      <c r="E290" s="14"/>
      <c r="F290" s="14"/>
      <c r="G290" s="14"/>
    </row>
    <row r="291" spans="2:7" ht="30" x14ac:dyDescent="0.25">
      <c r="B291" s="15" t="s">
        <v>199</v>
      </c>
      <c r="C291" s="14"/>
      <c r="D291" s="14"/>
      <c r="E291" s="14"/>
      <c r="F291" s="14"/>
      <c r="G291" s="14"/>
    </row>
    <row r="292" spans="2:7" x14ac:dyDescent="0.25">
      <c r="B292" s="15"/>
      <c r="C292" s="14"/>
      <c r="D292" s="14"/>
      <c r="E292" s="14"/>
      <c r="F292" s="14"/>
      <c r="G292" s="14"/>
    </row>
    <row r="293" spans="2:7" ht="60" x14ac:dyDescent="0.25">
      <c r="B293" s="15" t="s">
        <v>200</v>
      </c>
      <c r="C293" s="14"/>
      <c r="D293" s="14"/>
      <c r="E293" s="14"/>
      <c r="F293" s="14"/>
      <c r="G293" s="14"/>
    </row>
    <row r="294" spans="2:7" x14ac:dyDescent="0.25">
      <c r="B294" s="15"/>
      <c r="C294" s="14"/>
      <c r="D294" s="14"/>
      <c r="E294" s="14"/>
      <c r="F294" s="14"/>
      <c r="G294" s="14"/>
    </row>
    <row r="295" spans="2:7" x14ac:dyDescent="0.25">
      <c r="B295" s="15" t="s">
        <v>201</v>
      </c>
      <c r="C295" s="14"/>
      <c r="D295" s="14"/>
      <c r="E295" s="14"/>
      <c r="F295" s="14"/>
      <c r="G295" s="14"/>
    </row>
    <row r="296" spans="2:7" ht="30" x14ac:dyDescent="0.25">
      <c r="B296" s="15" t="s">
        <v>202</v>
      </c>
      <c r="C296" s="14"/>
      <c r="D296" s="14"/>
      <c r="E296" s="14"/>
      <c r="F296" s="14"/>
      <c r="G296" s="14"/>
    </row>
    <row r="297" spans="2:7" x14ac:dyDescent="0.25">
      <c r="B297" s="15" t="s">
        <v>203</v>
      </c>
      <c r="C297" s="14"/>
      <c r="D297" s="14"/>
      <c r="E297" s="14"/>
      <c r="F297" s="14"/>
      <c r="G297" s="14"/>
    </row>
    <row r="298" spans="2:7" x14ac:dyDescent="0.25">
      <c r="B298" s="15"/>
      <c r="C298" s="14"/>
      <c r="D298" s="14"/>
      <c r="E298" s="14"/>
      <c r="F298" s="14"/>
      <c r="G298" s="14"/>
    </row>
    <row r="299" spans="2:7" ht="30" x14ac:dyDescent="0.25">
      <c r="B299" s="15" t="s">
        <v>204</v>
      </c>
      <c r="C299" s="14"/>
      <c r="D299" s="14"/>
      <c r="E299" s="14"/>
      <c r="F299" s="14"/>
      <c r="G299" s="14"/>
    </row>
    <row r="300" spans="2:7" ht="30" x14ac:dyDescent="0.25">
      <c r="B300" s="15" t="s">
        <v>205</v>
      </c>
      <c r="C300" s="14"/>
      <c r="D300" s="14"/>
      <c r="E300" s="14"/>
      <c r="F300" s="14"/>
      <c r="G300" s="14"/>
    </row>
    <row r="301" spans="2:7" ht="90" x14ac:dyDescent="0.25">
      <c r="B301" s="15" t="s">
        <v>206</v>
      </c>
      <c r="C301" s="14"/>
      <c r="D301" s="14"/>
      <c r="E301" s="14"/>
      <c r="F301" s="14"/>
      <c r="G301" s="14"/>
    </row>
    <row r="302" spans="2:7" x14ac:dyDescent="0.25">
      <c r="B302" s="15"/>
      <c r="C302" s="14"/>
      <c r="D302" s="14"/>
      <c r="E302" s="14"/>
      <c r="F302" s="14"/>
      <c r="G302" s="14"/>
    </row>
    <row r="303" spans="2:7" ht="60" x14ac:dyDescent="0.25">
      <c r="B303" s="15" t="s">
        <v>207</v>
      </c>
      <c r="C303" s="14"/>
      <c r="D303" s="14"/>
      <c r="E303" s="14"/>
      <c r="F303" s="14"/>
      <c r="G303" s="14"/>
    </row>
    <row r="304" spans="2:7" x14ac:dyDescent="0.25">
      <c r="B304" s="15"/>
      <c r="C304" s="14"/>
      <c r="D304" s="14"/>
      <c r="E304" s="14"/>
      <c r="F304" s="14"/>
      <c r="G304" s="14"/>
    </row>
    <row r="305" spans="2:7" ht="45" x14ac:dyDescent="0.25">
      <c r="B305" s="15" t="s">
        <v>208</v>
      </c>
      <c r="C305" s="14"/>
      <c r="D305" s="14"/>
      <c r="E305" s="14"/>
      <c r="F305" s="14"/>
      <c r="G305" s="14"/>
    </row>
    <row r="306" spans="2:7" x14ac:dyDescent="0.25">
      <c r="B306" s="15"/>
      <c r="C306" s="14"/>
      <c r="D306" s="14"/>
      <c r="E306" s="14"/>
      <c r="F306" s="14"/>
      <c r="G306" s="14"/>
    </row>
    <row r="307" spans="2:7" ht="45" x14ac:dyDescent="0.25">
      <c r="B307" s="15" t="s">
        <v>209</v>
      </c>
      <c r="C307" s="14"/>
      <c r="D307" s="14"/>
      <c r="E307" s="14"/>
      <c r="F307" s="14"/>
      <c r="G307" s="14"/>
    </row>
    <row r="308" spans="2:7" ht="30" x14ac:dyDescent="0.25">
      <c r="B308" s="15" t="s">
        <v>210</v>
      </c>
      <c r="C308" s="14"/>
      <c r="D308" s="14"/>
      <c r="E308" s="14"/>
      <c r="F308" s="14"/>
      <c r="G308" s="14"/>
    </row>
    <row r="309" spans="2:7" x14ac:dyDescent="0.25">
      <c r="B309" s="15"/>
      <c r="C309" s="14"/>
      <c r="D309" s="14"/>
      <c r="E309" s="14"/>
      <c r="F309" s="14"/>
      <c r="G309" s="14"/>
    </row>
    <row r="310" spans="2:7" ht="105" x14ac:dyDescent="0.25">
      <c r="B310" s="15" t="s">
        <v>211</v>
      </c>
      <c r="C310" s="14"/>
      <c r="D310" s="14"/>
      <c r="E310" s="14"/>
      <c r="F310" s="14"/>
      <c r="G310" s="14"/>
    </row>
    <row r="311" spans="2:7" x14ac:dyDescent="0.25">
      <c r="B311" s="15"/>
      <c r="C311" s="14"/>
      <c r="D311" s="14"/>
      <c r="E311" s="14"/>
      <c r="F311" s="14"/>
      <c r="G311" s="14"/>
    </row>
    <row r="312" spans="2:7" x14ac:dyDescent="0.25">
      <c r="B312" s="31" t="s">
        <v>212</v>
      </c>
      <c r="D312" s="14"/>
      <c r="E312" s="15" t="s">
        <v>53</v>
      </c>
      <c r="F312" s="15" t="s">
        <v>53</v>
      </c>
      <c r="G312" s="15" t="s">
        <v>53</v>
      </c>
    </row>
    <row r="313" spans="2:7" x14ac:dyDescent="0.25">
      <c r="B313" s="15"/>
      <c r="D313" s="14"/>
      <c r="E313" s="15"/>
      <c r="F313" s="15"/>
      <c r="G313" s="15"/>
    </row>
    <row r="314" spans="2:7" ht="150" x14ac:dyDescent="0.25">
      <c r="B314" s="15" t="s">
        <v>213</v>
      </c>
      <c r="D314" s="14"/>
      <c r="E314" s="14"/>
      <c r="F314" s="14"/>
      <c r="G314" s="14"/>
    </row>
    <row r="315" spans="2:7" x14ac:dyDescent="0.25">
      <c r="B315" s="15"/>
      <c r="C315" s="14"/>
      <c r="D315" s="14"/>
      <c r="E315" s="14"/>
      <c r="F315" s="14"/>
      <c r="G315" s="14"/>
    </row>
    <row r="316" spans="2:7" x14ac:dyDescent="0.25">
      <c r="B316" s="15" t="s">
        <v>214</v>
      </c>
      <c r="C316" s="14"/>
      <c r="D316" s="14"/>
      <c r="E316" s="14"/>
      <c r="F316" s="14"/>
      <c r="G316" s="14"/>
    </row>
    <row r="317" spans="2:7" x14ac:dyDescent="0.25">
      <c r="B317" s="15" t="s">
        <v>215</v>
      </c>
      <c r="C317" s="14"/>
      <c r="D317" s="14"/>
      <c r="E317" s="14"/>
      <c r="F317" s="14"/>
      <c r="G317" s="14"/>
    </row>
    <row r="318" spans="2:7" x14ac:dyDescent="0.25">
      <c r="B318" s="15" t="s">
        <v>216</v>
      </c>
      <c r="C318" s="14"/>
      <c r="D318" s="14"/>
      <c r="E318" s="14"/>
      <c r="F318" s="14"/>
      <c r="G318" s="14"/>
    </row>
    <row r="319" spans="2:7" x14ac:dyDescent="0.25">
      <c r="B319" s="15"/>
      <c r="C319" s="14"/>
      <c r="D319" s="14"/>
      <c r="E319" s="14"/>
      <c r="F319" s="14"/>
      <c r="G319" s="14"/>
    </row>
    <row r="320" spans="2:7" ht="30" x14ac:dyDescent="0.25">
      <c r="B320" s="15" t="s">
        <v>217</v>
      </c>
      <c r="C320" s="14"/>
      <c r="D320" s="14"/>
      <c r="E320" s="14"/>
      <c r="F320" s="14"/>
      <c r="G320" s="14"/>
    </row>
    <row r="321" spans="2:7" x14ac:dyDescent="0.25">
      <c r="B321" s="15"/>
      <c r="C321" s="14"/>
      <c r="D321" s="14"/>
      <c r="E321" s="14"/>
      <c r="F321" s="14"/>
      <c r="G321" s="14"/>
    </row>
    <row r="322" spans="2:7" ht="150" x14ac:dyDescent="0.25">
      <c r="B322" s="15" t="s">
        <v>218</v>
      </c>
      <c r="C322" s="14"/>
      <c r="D322" s="14"/>
      <c r="E322" s="14"/>
      <c r="F322" s="14"/>
      <c r="G322" s="14"/>
    </row>
    <row r="323" spans="2:7" x14ac:dyDescent="0.25">
      <c r="B323" s="15"/>
      <c r="C323" s="14"/>
      <c r="D323" s="14"/>
      <c r="E323" s="14"/>
      <c r="F323" s="14"/>
      <c r="G323" s="14"/>
    </row>
    <row r="324" spans="2:7" ht="75" x14ac:dyDescent="0.25">
      <c r="B324" s="15" t="s">
        <v>219</v>
      </c>
      <c r="C324" s="14"/>
      <c r="D324" s="14"/>
      <c r="E324" s="14"/>
      <c r="F324" s="14"/>
      <c r="G324" s="14"/>
    </row>
    <row r="325" spans="2:7" x14ac:dyDescent="0.25">
      <c r="B325" s="15"/>
      <c r="C325" s="14"/>
      <c r="D325" s="14"/>
      <c r="E325" s="14"/>
      <c r="F325" s="14"/>
      <c r="G325" s="14"/>
    </row>
    <row r="326" spans="2:7" ht="75" x14ac:dyDescent="0.25">
      <c r="B326" s="15" t="s">
        <v>220</v>
      </c>
      <c r="C326" s="14"/>
      <c r="D326" s="14"/>
      <c r="E326" s="14"/>
      <c r="F326" s="14"/>
      <c r="G326" s="14"/>
    </row>
    <row r="327" spans="2:7" x14ac:dyDescent="0.25">
      <c r="B327" s="15"/>
      <c r="C327" s="14"/>
      <c r="D327" s="14"/>
      <c r="E327" s="14"/>
      <c r="F327" s="14"/>
      <c r="G327" s="14"/>
    </row>
    <row r="328" spans="2:7" x14ac:dyDescent="0.25">
      <c r="B328" s="15" t="s">
        <v>221</v>
      </c>
      <c r="C328" s="14"/>
      <c r="D328" s="14"/>
      <c r="E328" s="14"/>
      <c r="F328" s="14"/>
      <c r="G328" s="14"/>
    </row>
    <row r="329" spans="2:7" x14ac:dyDescent="0.25">
      <c r="B329" s="15" t="s">
        <v>222</v>
      </c>
      <c r="C329" s="14"/>
      <c r="D329" s="14"/>
      <c r="E329" s="14"/>
      <c r="F329" s="14"/>
      <c r="G329" s="14"/>
    </row>
    <row r="330" spans="2:7" x14ac:dyDescent="0.25">
      <c r="B330" s="15" t="s">
        <v>223</v>
      </c>
      <c r="C330" s="14"/>
      <c r="D330" s="14"/>
      <c r="E330" s="14"/>
      <c r="F330" s="14"/>
      <c r="G330" s="14"/>
    </row>
    <row r="331" spans="2:7" x14ac:dyDescent="0.25">
      <c r="B331" s="15" t="s">
        <v>224</v>
      </c>
      <c r="C331" s="14"/>
      <c r="D331" s="14"/>
      <c r="E331" s="14"/>
      <c r="F331" s="14"/>
      <c r="G331" s="14"/>
    </row>
    <row r="332" spans="2:7" x14ac:dyDescent="0.25">
      <c r="B332" s="15" t="s">
        <v>225</v>
      </c>
      <c r="C332" s="14"/>
      <c r="D332" s="14"/>
      <c r="E332" s="14"/>
      <c r="F332" s="14"/>
      <c r="G332" s="14"/>
    </row>
    <row r="333" spans="2:7" x14ac:dyDescent="0.25">
      <c r="B333" s="15"/>
      <c r="C333" s="14"/>
      <c r="D333" s="14"/>
      <c r="E333" s="14"/>
      <c r="F333" s="14"/>
      <c r="G333" s="14"/>
    </row>
    <row r="334" spans="2:7" ht="60" x14ac:dyDescent="0.25">
      <c r="B334" s="15" t="s">
        <v>226</v>
      </c>
      <c r="C334" s="14"/>
      <c r="D334" s="14"/>
      <c r="E334" s="14"/>
      <c r="F334" s="14"/>
      <c r="G334" s="14"/>
    </row>
    <row r="335" spans="2:7" x14ac:dyDescent="0.25">
      <c r="B335" s="15"/>
      <c r="C335" s="14"/>
      <c r="D335" s="14"/>
      <c r="E335" s="14"/>
      <c r="F335" s="14"/>
      <c r="G335" s="14"/>
    </row>
    <row r="336" spans="2:7" ht="165" x14ac:dyDescent="0.25">
      <c r="B336" s="15" t="s">
        <v>227</v>
      </c>
      <c r="C336" s="14"/>
      <c r="D336" s="14"/>
      <c r="E336" s="14"/>
      <c r="F336" s="14"/>
      <c r="G336" s="14"/>
    </row>
    <row r="337" spans="2:7" x14ac:dyDescent="0.25">
      <c r="B337" s="15"/>
      <c r="C337" s="14"/>
      <c r="D337" s="14"/>
      <c r="E337" s="14"/>
      <c r="F337" s="14"/>
      <c r="G337" s="14"/>
    </row>
    <row r="338" spans="2:7" ht="90" x14ac:dyDescent="0.25">
      <c r="B338" s="15" t="s">
        <v>228</v>
      </c>
      <c r="C338" s="14"/>
      <c r="D338" s="14"/>
      <c r="E338" s="14"/>
      <c r="F338" s="14"/>
      <c r="G338" s="14"/>
    </row>
    <row r="339" spans="2:7" x14ac:dyDescent="0.25">
      <c r="B339" s="15"/>
      <c r="C339" s="14"/>
      <c r="D339" s="14"/>
      <c r="E339" s="14"/>
      <c r="F339" s="14"/>
      <c r="G339" s="14"/>
    </row>
    <row r="340" spans="2:7" x14ac:dyDescent="0.25">
      <c r="B340" s="31" t="s">
        <v>229</v>
      </c>
      <c r="D340" s="14"/>
      <c r="E340" s="15" t="s">
        <v>53</v>
      </c>
      <c r="F340" s="15" t="s">
        <v>53</v>
      </c>
      <c r="G340" s="15" t="s">
        <v>53</v>
      </c>
    </row>
    <row r="341" spans="2:7" x14ac:dyDescent="0.25">
      <c r="B341" s="15"/>
      <c r="D341" s="14"/>
      <c r="E341" s="15"/>
      <c r="F341" s="15"/>
      <c r="G341" s="15"/>
    </row>
    <row r="342" spans="2:7" ht="165" x14ac:dyDescent="0.25">
      <c r="B342" s="15" t="s">
        <v>230</v>
      </c>
      <c r="D342" s="14"/>
      <c r="E342" s="14"/>
      <c r="F342" s="14"/>
      <c r="G342" s="14"/>
    </row>
    <row r="343" spans="2:7" x14ac:dyDescent="0.25">
      <c r="B343" s="15"/>
      <c r="C343" s="14"/>
      <c r="D343" s="14"/>
      <c r="E343" s="14"/>
      <c r="F343" s="14"/>
      <c r="G343" s="14"/>
    </row>
    <row r="344" spans="2:7" x14ac:dyDescent="0.25">
      <c r="B344" s="15" t="s">
        <v>231</v>
      </c>
      <c r="C344" s="14"/>
      <c r="D344" s="14"/>
      <c r="E344" s="14"/>
      <c r="F344" s="14"/>
      <c r="G344" s="14"/>
    </row>
    <row r="345" spans="2:7" x14ac:dyDescent="0.25">
      <c r="B345" s="15" t="s">
        <v>232</v>
      </c>
      <c r="C345" s="14"/>
      <c r="D345" s="14"/>
      <c r="E345" s="14"/>
      <c r="F345" s="14"/>
      <c r="G345" s="14"/>
    </row>
    <row r="346" spans="2:7" x14ac:dyDescent="0.25">
      <c r="B346" s="15" t="s">
        <v>233</v>
      </c>
      <c r="C346" s="14"/>
      <c r="D346" s="14"/>
      <c r="E346" s="14"/>
      <c r="F346" s="14"/>
      <c r="G346" s="14"/>
    </row>
    <row r="347" spans="2:7" x14ac:dyDescent="0.25">
      <c r="B347" s="15" t="s">
        <v>234</v>
      </c>
      <c r="C347" s="14"/>
      <c r="D347" s="14"/>
      <c r="E347" s="14"/>
      <c r="F347" s="14"/>
      <c r="G347" s="14"/>
    </row>
    <row r="348" spans="2:7" x14ac:dyDescent="0.25">
      <c r="B348" s="15" t="s">
        <v>235</v>
      </c>
      <c r="C348" s="14"/>
      <c r="D348" s="14"/>
      <c r="E348" s="14"/>
      <c r="F348" s="14"/>
      <c r="G348" s="14"/>
    </row>
    <row r="349" spans="2:7" x14ac:dyDescent="0.25">
      <c r="B349" s="15" t="s">
        <v>236</v>
      </c>
      <c r="C349" s="14"/>
      <c r="D349" s="14"/>
      <c r="E349" s="14"/>
      <c r="F349" s="14"/>
      <c r="G349" s="14"/>
    </row>
    <row r="350" spans="2:7" ht="30" x14ac:dyDescent="0.25">
      <c r="B350" s="15" t="s">
        <v>237</v>
      </c>
      <c r="C350" s="14"/>
      <c r="D350" s="14"/>
      <c r="E350" s="14"/>
      <c r="F350" s="14"/>
      <c r="G350" s="14"/>
    </row>
    <row r="351" spans="2:7" ht="30" x14ac:dyDescent="0.25">
      <c r="B351" s="15" t="s">
        <v>238</v>
      </c>
      <c r="C351" s="14"/>
      <c r="D351" s="14"/>
      <c r="E351" s="14"/>
      <c r="F351" s="14"/>
      <c r="G351" s="14"/>
    </row>
    <row r="352" spans="2:7" x14ac:dyDescent="0.25">
      <c r="B352" s="15" t="s">
        <v>239</v>
      </c>
      <c r="C352" s="14"/>
      <c r="D352" s="14"/>
      <c r="E352" s="14"/>
      <c r="F352" s="14"/>
      <c r="G352" s="14"/>
    </row>
    <row r="353" spans="2:7" x14ac:dyDescent="0.25">
      <c r="B353" s="15" t="s">
        <v>240</v>
      </c>
      <c r="C353" s="14"/>
      <c r="D353" s="14"/>
      <c r="E353" s="14"/>
      <c r="F353" s="14"/>
      <c r="G353" s="14"/>
    </row>
    <row r="354" spans="2:7" x14ac:dyDescent="0.25">
      <c r="B354" s="15"/>
      <c r="C354" s="14"/>
      <c r="D354" s="14"/>
      <c r="E354" s="14"/>
      <c r="F354" s="14"/>
      <c r="G354" s="14"/>
    </row>
    <row r="355" spans="2:7" ht="30" x14ac:dyDescent="0.25">
      <c r="B355" s="15" t="s">
        <v>217</v>
      </c>
      <c r="C355" s="14"/>
      <c r="D355" s="14"/>
      <c r="E355" s="14"/>
      <c r="F355" s="14"/>
      <c r="G355" s="14"/>
    </row>
    <row r="356" spans="2:7" x14ac:dyDescent="0.25">
      <c r="B356" s="15"/>
      <c r="C356" s="14"/>
      <c r="D356" s="14"/>
      <c r="E356" s="14"/>
      <c r="F356" s="14"/>
      <c r="G356" s="14"/>
    </row>
    <row r="357" spans="2:7" ht="75" x14ac:dyDescent="0.25">
      <c r="B357" s="15" t="s">
        <v>241</v>
      </c>
      <c r="C357" s="14"/>
      <c r="D357" s="14"/>
      <c r="E357" s="14"/>
      <c r="F357" s="14"/>
      <c r="G357" s="14"/>
    </row>
    <row r="358" spans="2:7" x14ac:dyDescent="0.25">
      <c r="B358" s="15"/>
      <c r="C358" s="14"/>
      <c r="D358" s="14"/>
      <c r="E358" s="14"/>
      <c r="F358" s="14"/>
      <c r="G358" s="14"/>
    </row>
    <row r="359" spans="2:7" ht="75" x14ac:dyDescent="0.25">
      <c r="B359" s="15" t="s">
        <v>242</v>
      </c>
      <c r="C359" s="14"/>
      <c r="D359" s="14"/>
      <c r="E359" s="14"/>
      <c r="F359" s="14"/>
      <c r="G359" s="14"/>
    </row>
    <row r="360" spans="2:7" x14ac:dyDescent="0.25">
      <c r="B360" s="15"/>
      <c r="C360" s="14"/>
      <c r="D360" s="14"/>
      <c r="E360" s="14"/>
      <c r="F360" s="14"/>
      <c r="G360" s="14"/>
    </row>
    <row r="361" spans="2:7" ht="30" x14ac:dyDescent="0.25">
      <c r="B361" s="15" t="s">
        <v>243</v>
      </c>
      <c r="C361" s="14"/>
      <c r="D361" s="14"/>
      <c r="E361" s="14"/>
      <c r="F361" s="14"/>
      <c r="G361" s="14"/>
    </row>
    <row r="362" spans="2:7" x14ac:dyDescent="0.25">
      <c r="B362" s="15"/>
      <c r="C362" s="14"/>
      <c r="D362" s="14"/>
      <c r="E362" s="14"/>
      <c r="F362" s="14"/>
      <c r="G362" s="14"/>
    </row>
    <row r="363" spans="2:7" x14ac:dyDescent="0.25">
      <c r="B363" s="15" t="s">
        <v>244</v>
      </c>
      <c r="C363" s="14"/>
      <c r="D363" s="14"/>
      <c r="E363" s="14"/>
      <c r="F363" s="14"/>
      <c r="G363" s="14"/>
    </row>
    <row r="364" spans="2:7" x14ac:dyDescent="0.25">
      <c r="B364" s="15"/>
      <c r="C364" s="14"/>
      <c r="D364" s="14"/>
      <c r="E364" s="14"/>
      <c r="F364" s="14"/>
      <c r="G364" s="14"/>
    </row>
    <row r="365" spans="2:7" ht="180" x14ac:dyDescent="0.25">
      <c r="B365" s="15" t="s">
        <v>245</v>
      </c>
      <c r="C365" s="14"/>
      <c r="D365" s="14"/>
      <c r="E365" s="14"/>
      <c r="F365" s="14"/>
      <c r="G365" s="14"/>
    </row>
    <row r="366" spans="2:7" x14ac:dyDescent="0.25">
      <c r="B366" s="15"/>
      <c r="C366" s="14"/>
      <c r="D366" s="14"/>
      <c r="E366" s="14"/>
      <c r="F366" s="14"/>
      <c r="G366" s="14"/>
    </row>
    <row r="367" spans="2:7" ht="120" x14ac:dyDescent="0.25">
      <c r="B367" s="15" t="s">
        <v>246</v>
      </c>
      <c r="C367" s="14"/>
      <c r="D367" s="14"/>
      <c r="E367" s="14"/>
      <c r="F367" s="14"/>
      <c r="G367" s="14"/>
    </row>
    <row r="368" spans="2:7" x14ac:dyDescent="0.25">
      <c r="B368" s="15"/>
      <c r="C368" s="14"/>
      <c r="D368" s="14"/>
      <c r="E368" s="14"/>
      <c r="F368" s="14"/>
      <c r="G368" s="14"/>
    </row>
    <row r="369" spans="2:7" ht="120" x14ac:dyDescent="0.25">
      <c r="B369" s="15" t="s">
        <v>247</v>
      </c>
      <c r="C369" s="14"/>
      <c r="D369" s="14"/>
      <c r="E369" s="14"/>
      <c r="F369" s="14"/>
      <c r="G369" s="14"/>
    </row>
    <row r="370" spans="2:7" x14ac:dyDescent="0.25">
      <c r="B370" s="15"/>
      <c r="C370" s="14"/>
      <c r="D370" s="14"/>
      <c r="E370" s="14"/>
      <c r="F370" s="14"/>
      <c r="G370" s="14"/>
    </row>
    <row r="371" spans="2:7" ht="60" x14ac:dyDescent="0.25">
      <c r="B371" s="15" t="s">
        <v>248</v>
      </c>
      <c r="C371" s="14"/>
      <c r="D371" s="14"/>
      <c r="E371" s="14"/>
      <c r="F371" s="14"/>
      <c r="G371" s="14"/>
    </row>
    <row r="372" spans="2:7" x14ac:dyDescent="0.25">
      <c r="B372" s="15"/>
      <c r="C372" s="14"/>
      <c r="D372" s="14"/>
      <c r="E372" s="14"/>
      <c r="F372" s="14"/>
      <c r="G372" s="14"/>
    </row>
    <row r="373" spans="2:7" ht="75" x14ac:dyDescent="0.25">
      <c r="B373" s="15" t="s">
        <v>249</v>
      </c>
      <c r="C373" s="14"/>
      <c r="D373" s="14"/>
      <c r="E373" s="14"/>
      <c r="F373" s="14"/>
      <c r="G373" s="14"/>
    </row>
    <row r="374" spans="2:7" x14ac:dyDescent="0.25">
      <c r="B374" s="15"/>
      <c r="C374" s="14"/>
      <c r="D374" s="14"/>
      <c r="E374" s="14"/>
      <c r="F374" s="14"/>
      <c r="G374" s="14"/>
    </row>
    <row r="375" spans="2:7" ht="30" x14ac:dyDescent="0.25">
      <c r="B375" s="15" t="s">
        <v>250</v>
      </c>
      <c r="C375" s="14"/>
      <c r="D375" s="14"/>
      <c r="E375" s="14"/>
      <c r="F375" s="14"/>
      <c r="G375" s="14"/>
    </row>
    <row r="376" spans="2:7" x14ac:dyDescent="0.25">
      <c r="B376" s="15"/>
      <c r="C376" s="14"/>
      <c r="D376" s="14"/>
      <c r="E376" s="14"/>
      <c r="F376" s="14"/>
      <c r="G376" s="14"/>
    </row>
    <row r="377" spans="2:7" ht="105" x14ac:dyDescent="0.25">
      <c r="B377" s="15" t="s">
        <v>251</v>
      </c>
      <c r="C377" s="14"/>
      <c r="D377" s="14"/>
      <c r="E377" s="14"/>
      <c r="F377" s="14"/>
      <c r="G377" s="14"/>
    </row>
    <row r="378" spans="2:7" x14ac:dyDescent="0.25">
      <c r="B378" s="15"/>
      <c r="C378" s="14"/>
      <c r="D378" s="14"/>
      <c r="E378" s="14"/>
      <c r="F378" s="14"/>
      <c r="G378" s="14"/>
    </row>
    <row r="379" spans="2:7" x14ac:dyDescent="0.25">
      <c r="B379" s="15" t="s">
        <v>252</v>
      </c>
      <c r="C379" s="14"/>
      <c r="D379" s="14"/>
      <c r="E379" s="14"/>
      <c r="F379" s="14"/>
      <c r="G379" s="14"/>
    </row>
    <row r="380" spans="2:7" ht="45" x14ac:dyDescent="0.25">
      <c r="B380" s="15" t="s">
        <v>253</v>
      </c>
      <c r="C380" s="14"/>
      <c r="D380" s="14"/>
      <c r="E380" s="14"/>
      <c r="F380" s="14"/>
      <c r="G380" s="14"/>
    </row>
    <row r="381" spans="2:7" x14ac:dyDescent="0.25">
      <c r="B381" s="15" t="s">
        <v>254</v>
      </c>
      <c r="C381" s="14"/>
      <c r="D381" s="14"/>
      <c r="E381" s="14"/>
      <c r="F381" s="14"/>
      <c r="G381" s="14"/>
    </row>
    <row r="382" spans="2:7" x14ac:dyDescent="0.25">
      <c r="B382" s="15"/>
      <c r="C382" s="14"/>
      <c r="D382" s="14"/>
      <c r="E382" s="14"/>
      <c r="F382" s="14"/>
      <c r="G382" s="14"/>
    </row>
    <row r="383" spans="2:7" ht="30" x14ac:dyDescent="0.25">
      <c r="B383" s="15" t="s">
        <v>255</v>
      </c>
      <c r="C383" s="14"/>
      <c r="D383" s="14"/>
      <c r="E383" s="14"/>
      <c r="F383" s="14"/>
      <c r="G383" s="14"/>
    </row>
    <row r="384" spans="2:7" x14ac:dyDescent="0.25">
      <c r="B384" s="15"/>
      <c r="C384" s="14"/>
      <c r="D384" s="14"/>
      <c r="E384" s="14"/>
      <c r="F384" s="14"/>
      <c r="G384" s="14"/>
    </row>
    <row r="385" spans="2:7" x14ac:dyDescent="0.25">
      <c r="B385" s="15" t="s">
        <v>256</v>
      </c>
      <c r="D385" s="14"/>
      <c r="E385" s="15" t="s">
        <v>53</v>
      </c>
      <c r="F385" s="15" t="s">
        <v>53</v>
      </c>
      <c r="G385" s="15" t="s">
        <v>53</v>
      </c>
    </row>
    <row r="386" spans="2:7" x14ac:dyDescent="0.25">
      <c r="B386" s="15"/>
      <c r="D386" s="14"/>
      <c r="E386" s="15"/>
      <c r="F386" s="15"/>
      <c r="G386" s="15"/>
    </row>
    <row r="387" spans="2:7" ht="30" x14ac:dyDescent="0.25">
      <c r="B387" s="15" t="s">
        <v>257</v>
      </c>
      <c r="D387" s="14"/>
      <c r="E387" s="14"/>
      <c r="F387" s="14"/>
      <c r="G387" s="14"/>
    </row>
    <row r="388" spans="2:7" x14ac:dyDescent="0.25">
      <c r="B388" s="15"/>
      <c r="C388" s="14"/>
      <c r="D388" s="14"/>
      <c r="E388" s="14"/>
      <c r="F388" s="14"/>
      <c r="G388" s="14"/>
    </row>
    <row r="389" spans="2:7" x14ac:dyDescent="0.25">
      <c r="B389" s="15" t="s">
        <v>258</v>
      </c>
      <c r="C389" s="14"/>
      <c r="D389" s="14"/>
      <c r="E389" s="14"/>
      <c r="F389" s="14"/>
      <c r="G389" s="14"/>
    </row>
    <row r="390" spans="2:7" x14ac:dyDescent="0.25">
      <c r="B390" s="15" t="s">
        <v>259</v>
      </c>
      <c r="C390" s="14"/>
      <c r="D390" s="14"/>
      <c r="E390" s="14"/>
      <c r="F390" s="14"/>
      <c r="G390" s="14"/>
    </row>
    <row r="391" spans="2:7" x14ac:dyDescent="0.25">
      <c r="B391" s="15" t="s">
        <v>260</v>
      </c>
      <c r="C391" s="14"/>
      <c r="D391" s="14"/>
      <c r="E391" s="14"/>
      <c r="F391" s="14"/>
      <c r="G391" s="14"/>
    </row>
    <row r="392" spans="2:7" x14ac:dyDescent="0.25">
      <c r="B392" s="15" t="s">
        <v>261</v>
      </c>
      <c r="C392" s="14"/>
      <c r="D392" s="14"/>
      <c r="E392" s="14"/>
      <c r="F392" s="14"/>
      <c r="G392" s="14"/>
    </row>
    <row r="393" spans="2:7" ht="30" x14ac:dyDescent="0.25">
      <c r="B393" s="15" t="s">
        <v>262</v>
      </c>
      <c r="C393" s="14"/>
      <c r="D393" s="14"/>
      <c r="E393" s="14"/>
      <c r="F393" s="14"/>
      <c r="G393" s="14"/>
    </row>
    <row r="394" spans="2:7" ht="30" x14ac:dyDescent="0.25">
      <c r="B394" s="15" t="s">
        <v>263</v>
      </c>
      <c r="C394" s="14"/>
      <c r="D394" s="14"/>
      <c r="E394" s="14"/>
      <c r="F394" s="14"/>
      <c r="G394" s="14"/>
    </row>
    <row r="395" spans="2:7" x14ac:dyDescent="0.25">
      <c r="B395" s="15"/>
      <c r="C395" s="14"/>
      <c r="D395" s="14"/>
      <c r="E395" s="14"/>
      <c r="F395" s="14"/>
      <c r="G395" s="14"/>
    </row>
    <row r="396" spans="2:7" s="17" customFormat="1" x14ac:dyDescent="0.25">
      <c r="B396" s="16" t="s">
        <v>264</v>
      </c>
      <c r="D396" s="16" t="s">
        <v>53</v>
      </c>
      <c r="E396" s="16" t="s">
        <v>53</v>
      </c>
      <c r="F396" s="16" t="s">
        <v>53</v>
      </c>
      <c r="G396" s="18"/>
    </row>
    <row r="397" spans="2:7" s="17" customFormat="1" x14ac:dyDescent="0.25">
      <c r="B397" s="16"/>
      <c r="D397" s="16"/>
      <c r="E397" s="16"/>
      <c r="F397" s="16"/>
      <c r="G397" s="18"/>
    </row>
    <row r="398" spans="2:7" ht="150" x14ac:dyDescent="0.25">
      <c r="B398" s="15" t="s">
        <v>265</v>
      </c>
      <c r="D398" s="14"/>
      <c r="E398" s="14"/>
      <c r="F398" s="14"/>
      <c r="G398" s="14"/>
    </row>
    <row r="399" spans="2:7" x14ac:dyDescent="0.25">
      <c r="B399" s="15"/>
      <c r="C399" s="14"/>
      <c r="D399" s="14"/>
      <c r="E399" s="14"/>
      <c r="F399" s="14"/>
      <c r="G399" s="14"/>
    </row>
    <row r="400" spans="2:7" x14ac:dyDescent="0.25">
      <c r="B400" s="15" t="s">
        <v>191</v>
      </c>
      <c r="C400" s="14"/>
      <c r="D400" s="14"/>
      <c r="E400" s="14"/>
      <c r="F400" s="14"/>
      <c r="G400" s="14"/>
    </row>
    <row r="401" spans="2:7" x14ac:dyDescent="0.25">
      <c r="B401" s="15" t="s">
        <v>192</v>
      </c>
      <c r="C401" s="14"/>
      <c r="D401" s="14"/>
      <c r="E401" s="14"/>
      <c r="F401" s="14"/>
      <c r="G401" s="14"/>
    </row>
    <row r="402" spans="2:7" x14ac:dyDescent="0.25">
      <c r="B402" s="15" t="s">
        <v>193</v>
      </c>
      <c r="C402" s="14"/>
      <c r="D402" s="14"/>
      <c r="E402" s="14"/>
      <c r="F402" s="14"/>
      <c r="G402" s="14"/>
    </row>
    <row r="403" spans="2:7" x14ac:dyDescent="0.25">
      <c r="B403" s="15" t="s">
        <v>194</v>
      </c>
      <c r="C403" s="14"/>
      <c r="D403" s="14"/>
      <c r="E403" s="14"/>
      <c r="F403" s="14"/>
      <c r="G403" s="14"/>
    </row>
    <row r="404" spans="2:7" x14ac:dyDescent="0.25">
      <c r="B404" s="15" t="s">
        <v>266</v>
      </c>
      <c r="C404" s="14"/>
      <c r="D404" s="14"/>
      <c r="E404" s="14"/>
      <c r="F404" s="14"/>
      <c r="G404" s="14"/>
    </row>
    <row r="405" spans="2:7" x14ac:dyDescent="0.25">
      <c r="B405" s="15" t="s">
        <v>267</v>
      </c>
      <c r="C405" s="14"/>
      <c r="D405" s="14"/>
      <c r="E405" s="14"/>
      <c r="F405" s="14"/>
      <c r="G405" s="14"/>
    </row>
    <row r="406" spans="2:7" x14ac:dyDescent="0.25">
      <c r="B406" s="15" t="s">
        <v>268</v>
      </c>
      <c r="C406" s="14"/>
      <c r="D406" s="14"/>
      <c r="E406" s="14"/>
      <c r="F406" s="14"/>
      <c r="G406" s="14"/>
    </row>
    <row r="407" spans="2:7" x14ac:dyDescent="0.25">
      <c r="B407" s="15" t="s">
        <v>269</v>
      </c>
      <c r="C407" s="14"/>
      <c r="D407" s="14"/>
      <c r="E407" s="14"/>
      <c r="F407" s="14"/>
      <c r="G407" s="14"/>
    </row>
    <row r="408" spans="2:7" x14ac:dyDescent="0.25">
      <c r="B408" s="15" t="s">
        <v>270</v>
      </c>
      <c r="C408" s="14"/>
      <c r="D408" s="14"/>
      <c r="E408" s="14"/>
      <c r="F408" s="14"/>
      <c r="G408" s="14"/>
    </row>
    <row r="409" spans="2:7" ht="30" x14ac:dyDescent="0.25">
      <c r="B409" s="15" t="s">
        <v>271</v>
      </c>
      <c r="C409" s="14"/>
      <c r="D409" s="14"/>
      <c r="E409" s="14"/>
      <c r="F409" s="14"/>
      <c r="G409" s="14"/>
    </row>
    <row r="410" spans="2:7" x14ac:dyDescent="0.25">
      <c r="B410" s="15"/>
      <c r="C410" s="14"/>
      <c r="D410" s="14"/>
      <c r="E410" s="14"/>
      <c r="F410" s="14"/>
      <c r="G410" s="14"/>
    </row>
    <row r="411" spans="2:7" ht="30" x14ac:dyDescent="0.25">
      <c r="B411" s="15" t="s">
        <v>195</v>
      </c>
      <c r="C411" s="14"/>
      <c r="D411" s="14"/>
      <c r="E411" s="14"/>
      <c r="F411" s="14"/>
      <c r="G411" s="14"/>
    </row>
    <row r="412" spans="2:7" x14ac:dyDescent="0.25">
      <c r="B412" s="15" t="s">
        <v>196</v>
      </c>
      <c r="C412" s="14"/>
      <c r="D412" s="14"/>
      <c r="E412" s="14"/>
      <c r="F412" s="14"/>
      <c r="G412" s="14"/>
    </row>
    <row r="413" spans="2:7" x14ac:dyDescent="0.25">
      <c r="B413" s="15" t="s">
        <v>197</v>
      </c>
      <c r="C413" s="14"/>
      <c r="D413" s="14"/>
      <c r="E413" s="14"/>
      <c r="F413" s="14"/>
      <c r="G413" s="14"/>
    </row>
    <row r="414" spans="2:7" x14ac:dyDescent="0.25">
      <c r="B414" s="15" t="s">
        <v>272</v>
      </c>
      <c r="C414" s="14"/>
      <c r="D414" s="14"/>
      <c r="E414" s="14"/>
      <c r="F414" s="14"/>
      <c r="G414" s="14"/>
    </row>
    <row r="415" spans="2:7" ht="30" x14ac:dyDescent="0.25">
      <c r="B415" s="15" t="s">
        <v>273</v>
      </c>
      <c r="C415" s="14"/>
      <c r="D415" s="14"/>
      <c r="E415" s="14"/>
      <c r="F415" s="14"/>
      <c r="G415" s="14"/>
    </row>
    <row r="416" spans="2:7" ht="30" x14ac:dyDescent="0.25">
      <c r="B416" s="15" t="s">
        <v>274</v>
      </c>
      <c r="C416" s="14"/>
      <c r="D416" s="14"/>
      <c r="E416" s="14"/>
      <c r="F416" s="14"/>
      <c r="G416" s="14"/>
    </row>
    <row r="417" spans="2:7" x14ac:dyDescent="0.25">
      <c r="B417" s="15" t="s">
        <v>275</v>
      </c>
      <c r="C417" s="14"/>
      <c r="D417" s="14"/>
      <c r="E417" s="14"/>
      <c r="F417" s="14"/>
      <c r="G417" s="14"/>
    </row>
    <row r="418" spans="2:7" x14ac:dyDescent="0.25">
      <c r="B418" s="15" t="s">
        <v>276</v>
      </c>
      <c r="C418" s="14"/>
      <c r="D418" s="14"/>
      <c r="E418" s="14"/>
      <c r="F418" s="14"/>
      <c r="G418" s="14"/>
    </row>
    <row r="419" spans="2:7" x14ac:dyDescent="0.25">
      <c r="B419" s="15" t="s">
        <v>277</v>
      </c>
      <c r="C419" s="14"/>
      <c r="D419" s="14"/>
      <c r="E419" s="14"/>
      <c r="F419" s="14"/>
      <c r="G419" s="14"/>
    </row>
    <row r="420" spans="2:7" ht="30" x14ac:dyDescent="0.25">
      <c r="B420" s="15" t="s">
        <v>278</v>
      </c>
      <c r="C420" s="14"/>
      <c r="D420" s="14"/>
      <c r="E420" s="14"/>
      <c r="F420" s="14"/>
      <c r="G420" s="14"/>
    </row>
    <row r="421" spans="2:7" x14ac:dyDescent="0.25">
      <c r="B421" s="15"/>
      <c r="C421" s="14"/>
      <c r="D421" s="14"/>
      <c r="E421" s="14"/>
      <c r="F421" s="14"/>
      <c r="G421" s="14"/>
    </row>
    <row r="422" spans="2:7" ht="30" x14ac:dyDescent="0.25">
      <c r="B422" s="15" t="s">
        <v>279</v>
      </c>
      <c r="C422" s="14"/>
      <c r="D422" s="14"/>
      <c r="E422" s="14"/>
      <c r="F422" s="14"/>
      <c r="G422" s="14"/>
    </row>
    <row r="423" spans="2:7" ht="30" x14ac:dyDescent="0.25">
      <c r="B423" s="15" t="s">
        <v>280</v>
      </c>
      <c r="C423" s="14"/>
      <c r="D423" s="14"/>
      <c r="E423" s="14"/>
      <c r="F423" s="14"/>
      <c r="G423" s="14"/>
    </row>
    <row r="424" spans="2:7" ht="30" x14ac:dyDescent="0.25">
      <c r="B424" s="15" t="s">
        <v>281</v>
      </c>
      <c r="C424" s="14"/>
      <c r="D424" s="14"/>
      <c r="E424" s="14"/>
      <c r="F424" s="14"/>
      <c r="G424" s="14"/>
    </row>
    <row r="425" spans="2:7" ht="30" x14ac:dyDescent="0.25">
      <c r="B425" s="15" t="s">
        <v>282</v>
      </c>
      <c r="C425" s="14"/>
      <c r="D425" s="14"/>
      <c r="E425" s="14"/>
      <c r="F425" s="14"/>
      <c r="G425" s="14"/>
    </row>
    <row r="426" spans="2:7" x14ac:dyDescent="0.25">
      <c r="B426" s="15"/>
      <c r="C426" s="14"/>
      <c r="D426" s="14"/>
      <c r="E426" s="14"/>
      <c r="F426" s="14"/>
      <c r="G426" s="14"/>
    </row>
    <row r="427" spans="2:7" x14ac:dyDescent="0.25">
      <c r="B427" s="15" t="s">
        <v>108</v>
      </c>
      <c r="C427" s="14"/>
      <c r="D427" s="14"/>
      <c r="E427" s="14"/>
      <c r="F427" s="14"/>
      <c r="G427" s="14"/>
    </row>
    <row r="428" spans="2:7" x14ac:dyDescent="0.25">
      <c r="B428" s="15" t="s">
        <v>109</v>
      </c>
      <c r="C428" s="14"/>
      <c r="D428" s="14"/>
      <c r="E428" s="14"/>
      <c r="F428" s="14"/>
      <c r="G428" s="14"/>
    </row>
    <row r="429" spans="2:7" x14ac:dyDescent="0.25">
      <c r="B429" s="15" t="s">
        <v>110</v>
      </c>
      <c r="C429" s="14"/>
      <c r="D429" s="14"/>
      <c r="E429" s="14"/>
      <c r="F429" s="14"/>
      <c r="G429" s="14"/>
    </row>
    <row r="430" spans="2:7" x14ac:dyDescent="0.25">
      <c r="B430" s="15" t="s">
        <v>111</v>
      </c>
      <c r="C430" s="14"/>
      <c r="D430" s="14"/>
      <c r="E430" s="14"/>
      <c r="F430" s="14"/>
      <c r="G430" s="14"/>
    </row>
    <row r="431" spans="2:7" x14ac:dyDescent="0.25">
      <c r="B431" s="15" t="s">
        <v>112</v>
      </c>
      <c r="C431" s="14"/>
      <c r="D431" s="14"/>
      <c r="E431" s="14"/>
      <c r="F431" s="14"/>
      <c r="G431" s="14"/>
    </row>
    <row r="432" spans="2:7" x14ac:dyDescent="0.25">
      <c r="B432" s="15" t="s">
        <v>113</v>
      </c>
      <c r="C432" s="14"/>
      <c r="D432" s="14"/>
      <c r="E432" s="14"/>
      <c r="F432" s="14"/>
      <c r="G432" s="14"/>
    </row>
    <row r="433" spans="2:7" x14ac:dyDescent="0.25">
      <c r="B433" s="15" t="s">
        <v>114</v>
      </c>
      <c r="C433" s="14"/>
      <c r="D433" s="14"/>
      <c r="E433" s="14"/>
      <c r="F433" s="14"/>
      <c r="G433" s="14"/>
    </row>
    <row r="434" spans="2:7" x14ac:dyDescent="0.25">
      <c r="B434" s="15"/>
      <c r="C434" s="14"/>
      <c r="D434" s="14"/>
      <c r="E434" s="14"/>
      <c r="F434" s="14"/>
      <c r="G434" s="14"/>
    </row>
    <row r="435" spans="2:7" ht="30" x14ac:dyDescent="0.25">
      <c r="B435" s="15" t="s">
        <v>217</v>
      </c>
      <c r="C435" s="14"/>
      <c r="D435" s="14"/>
      <c r="E435" s="14"/>
      <c r="F435" s="14"/>
      <c r="G435" s="14"/>
    </row>
    <row r="436" spans="2:7" x14ac:dyDescent="0.25">
      <c r="B436" s="15"/>
      <c r="C436" s="14"/>
      <c r="D436" s="14"/>
      <c r="E436" s="14"/>
      <c r="F436" s="14"/>
      <c r="G436" s="14"/>
    </row>
    <row r="437" spans="2:7" ht="75" x14ac:dyDescent="0.25">
      <c r="B437" s="15" t="s">
        <v>283</v>
      </c>
      <c r="C437" s="14"/>
      <c r="D437" s="14"/>
      <c r="E437" s="14"/>
      <c r="F437" s="14"/>
      <c r="G437" s="14"/>
    </row>
    <row r="438" spans="2:7" x14ac:dyDescent="0.25">
      <c r="B438" s="15"/>
      <c r="C438" s="14"/>
      <c r="D438" s="14"/>
      <c r="E438" s="14"/>
      <c r="F438" s="14"/>
      <c r="G438" s="14"/>
    </row>
    <row r="439" spans="2:7" ht="105" x14ac:dyDescent="0.25">
      <c r="B439" s="15" t="s">
        <v>284</v>
      </c>
      <c r="C439" s="14"/>
      <c r="D439" s="14"/>
      <c r="E439" s="14"/>
      <c r="F439" s="14"/>
      <c r="G439" s="14"/>
    </row>
    <row r="440" spans="2:7" x14ac:dyDescent="0.25">
      <c r="B440" s="15"/>
      <c r="C440" s="14"/>
      <c r="D440" s="14"/>
      <c r="E440" s="14"/>
      <c r="F440" s="14"/>
      <c r="G440" s="14"/>
    </row>
    <row r="441" spans="2:7" ht="210" x14ac:dyDescent="0.25">
      <c r="B441" s="15" t="s">
        <v>285</v>
      </c>
      <c r="C441" s="14"/>
      <c r="D441" s="14"/>
      <c r="E441" s="14"/>
      <c r="F441" s="14"/>
      <c r="G441" s="14"/>
    </row>
    <row r="442" spans="2:7" x14ac:dyDescent="0.25">
      <c r="B442" s="15"/>
      <c r="C442" s="14"/>
      <c r="D442" s="14"/>
      <c r="E442" s="14"/>
      <c r="F442" s="14"/>
      <c r="G442" s="14"/>
    </row>
    <row r="443" spans="2:7" ht="45" x14ac:dyDescent="0.25">
      <c r="B443" s="15" t="s">
        <v>141</v>
      </c>
      <c r="C443" s="14"/>
      <c r="D443" s="14"/>
      <c r="E443" s="14"/>
      <c r="F443" s="14"/>
      <c r="G443" s="14"/>
    </row>
    <row r="444" spans="2:7" ht="30" x14ac:dyDescent="0.25">
      <c r="B444" s="15" t="s">
        <v>286</v>
      </c>
      <c r="C444" s="14"/>
      <c r="D444" s="14"/>
      <c r="E444" s="14"/>
      <c r="F444" s="14"/>
      <c r="G444" s="14"/>
    </row>
    <row r="445" spans="2:7" x14ac:dyDescent="0.25">
      <c r="B445" s="15"/>
      <c r="C445" s="14"/>
      <c r="D445" s="14"/>
      <c r="E445" s="14"/>
      <c r="F445" s="14"/>
      <c r="G445" s="14"/>
    </row>
    <row r="446" spans="2:7" ht="165" x14ac:dyDescent="0.25">
      <c r="B446" s="15" t="s">
        <v>287</v>
      </c>
      <c r="C446" s="14"/>
      <c r="D446" s="14"/>
      <c r="E446" s="14"/>
      <c r="F446" s="14"/>
      <c r="G446" s="14"/>
    </row>
    <row r="447" spans="2:7" x14ac:dyDescent="0.25">
      <c r="B447" s="15"/>
      <c r="C447" s="14"/>
      <c r="D447" s="14"/>
      <c r="E447" s="14"/>
      <c r="F447" s="14"/>
      <c r="G447" s="14"/>
    </row>
    <row r="448" spans="2:7" ht="120" x14ac:dyDescent="0.25">
      <c r="B448" s="15" t="s">
        <v>288</v>
      </c>
      <c r="C448" s="14"/>
      <c r="D448" s="14"/>
      <c r="E448" s="14"/>
      <c r="F448" s="14"/>
      <c r="G448" s="14"/>
    </row>
    <row r="449" spans="2:7" x14ac:dyDescent="0.25">
      <c r="B449" s="15"/>
      <c r="C449" s="14"/>
      <c r="D449" s="14"/>
      <c r="E449" s="14"/>
      <c r="F449" s="14"/>
      <c r="G449" s="14"/>
    </row>
    <row r="450" spans="2:7" ht="255" x14ac:dyDescent="0.25">
      <c r="B450" s="15" t="s">
        <v>289</v>
      </c>
      <c r="C450" s="14"/>
      <c r="D450" s="14"/>
      <c r="E450" s="14"/>
      <c r="F450" s="14"/>
      <c r="G450" s="14"/>
    </row>
    <row r="451" spans="2:7" x14ac:dyDescent="0.25">
      <c r="B451" s="15"/>
      <c r="C451" s="14"/>
      <c r="D451" s="14"/>
      <c r="E451" s="14"/>
      <c r="F451" s="14"/>
      <c r="G451" s="14"/>
    </row>
    <row r="452" spans="2:7" ht="150" x14ac:dyDescent="0.25">
      <c r="B452" s="15" t="s">
        <v>290</v>
      </c>
      <c r="C452" s="14"/>
      <c r="D452" s="14"/>
      <c r="E452" s="14"/>
      <c r="F452" s="14"/>
      <c r="G452" s="14"/>
    </row>
    <row r="453" spans="2:7" x14ac:dyDescent="0.25">
      <c r="B453" s="15"/>
      <c r="C453" s="14"/>
      <c r="D453" s="14"/>
      <c r="E453" s="14"/>
      <c r="F453" s="14"/>
      <c r="G453" s="14"/>
    </row>
    <row r="454" spans="2:7" ht="90" x14ac:dyDescent="0.25">
      <c r="B454" s="15" t="s">
        <v>291</v>
      </c>
      <c r="C454" s="14"/>
      <c r="D454" s="14"/>
      <c r="E454" s="14"/>
      <c r="F454" s="14"/>
      <c r="G454" s="14"/>
    </row>
    <row r="455" spans="2:7" x14ac:dyDescent="0.25">
      <c r="B455" s="15"/>
      <c r="C455" s="14"/>
      <c r="D455" s="14"/>
      <c r="E455" s="14"/>
      <c r="F455" s="14"/>
      <c r="G455" s="14"/>
    </row>
    <row r="456" spans="2:7" ht="45" x14ac:dyDescent="0.25">
      <c r="B456" s="15" t="s">
        <v>145</v>
      </c>
      <c r="C456" s="14"/>
      <c r="D456" s="14"/>
      <c r="E456" s="14"/>
      <c r="F456" s="14"/>
      <c r="G456" s="14"/>
    </row>
    <row r="457" spans="2:7" x14ac:dyDescent="0.25">
      <c r="B457" s="15"/>
      <c r="C457" s="14"/>
      <c r="D457" s="14"/>
      <c r="E457" s="14"/>
      <c r="F457" s="14"/>
      <c r="G457" s="14"/>
    </row>
    <row r="458" spans="2:7" ht="105" x14ac:dyDescent="0.25">
      <c r="B458" s="15" t="s">
        <v>292</v>
      </c>
      <c r="C458" s="14"/>
      <c r="D458" s="14"/>
      <c r="E458" s="14"/>
      <c r="F458" s="14"/>
      <c r="G458" s="14"/>
    </row>
    <row r="459" spans="2:7" x14ac:dyDescent="0.25">
      <c r="B459" s="15" t="s">
        <v>293</v>
      </c>
      <c r="C459" s="14"/>
      <c r="D459" s="14"/>
      <c r="E459" s="14"/>
      <c r="F459" s="14"/>
      <c r="G459" s="14"/>
    </row>
    <row r="460" spans="2:7" x14ac:dyDescent="0.25">
      <c r="B460" s="15"/>
      <c r="C460" s="14"/>
      <c r="D460" s="14"/>
      <c r="E460" s="14"/>
      <c r="F460" s="14"/>
      <c r="G460" s="14"/>
    </row>
    <row r="461" spans="2:7" ht="30" x14ac:dyDescent="0.25">
      <c r="B461" s="15" t="s">
        <v>146</v>
      </c>
      <c r="C461" s="14"/>
      <c r="D461" s="14"/>
      <c r="E461" s="14"/>
      <c r="F461" s="14"/>
      <c r="G461" s="14"/>
    </row>
    <row r="462" spans="2:7" x14ac:dyDescent="0.25">
      <c r="B462" s="15"/>
      <c r="C462" s="14"/>
      <c r="D462" s="14"/>
      <c r="E462" s="14"/>
      <c r="F462" s="14"/>
      <c r="G462" s="14"/>
    </row>
    <row r="463" spans="2:7" ht="120" x14ac:dyDescent="0.25">
      <c r="B463" s="15" t="s">
        <v>294</v>
      </c>
      <c r="C463" s="14"/>
      <c r="D463" s="14"/>
      <c r="E463" s="14"/>
      <c r="F463" s="14"/>
      <c r="G463" s="14"/>
    </row>
    <row r="464" spans="2:7" x14ac:dyDescent="0.25">
      <c r="B464" s="15"/>
      <c r="C464" s="14"/>
      <c r="D464" s="14"/>
      <c r="E464" s="14"/>
      <c r="F464" s="14"/>
      <c r="G464" s="14"/>
    </row>
    <row r="465" spans="2:7" ht="105" x14ac:dyDescent="0.25">
      <c r="B465" s="15" t="s">
        <v>295</v>
      </c>
      <c r="C465" s="14"/>
      <c r="D465" s="14"/>
      <c r="E465" s="14"/>
      <c r="F465" s="14"/>
      <c r="G465" s="14"/>
    </row>
    <row r="466" spans="2:7" x14ac:dyDescent="0.25">
      <c r="B466" s="15"/>
      <c r="C466" s="14"/>
      <c r="D466" s="14"/>
      <c r="E466" s="14"/>
      <c r="F466" s="14"/>
      <c r="G466" s="14"/>
    </row>
    <row r="467" spans="2:7" ht="45" x14ac:dyDescent="0.25">
      <c r="B467" s="15" t="s">
        <v>296</v>
      </c>
      <c r="C467" s="14"/>
      <c r="D467" s="14"/>
      <c r="E467" s="14"/>
      <c r="F467" s="14"/>
      <c r="G467" s="14"/>
    </row>
    <row r="468" spans="2:7" x14ac:dyDescent="0.25">
      <c r="B468" s="15" t="s">
        <v>297</v>
      </c>
      <c r="C468" s="14"/>
      <c r="D468" s="14"/>
      <c r="E468" s="14"/>
      <c r="F468" s="14"/>
      <c r="G468" s="14"/>
    </row>
    <row r="469" spans="2:7" ht="30" x14ac:dyDescent="0.25">
      <c r="B469" s="15" t="s">
        <v>298</v>
      </c>
      <c r="C469" s="14"/>
      <c r="D469" s="14"/>
      <c r="E469" s="14"/>
      <c r="F469" s="14"/>
      <c r="G469" s="14"/>
    </row>
    <row r="470" spans="2:7" ht="45" x14ac:dyDescent="0.25">
      <c r="B470" s="15" t="s">
        <v>299</v>
      </c>
      <c r="C470" s="14"/>
      <c r="D470" s="14"/>
      <c r="E470" s="14"/>
      <c r="F470" s="14"/>
      <c r="G470" s="14"/>
    </row>
    <row r="471" spans="2:7" x14ac:dyDescent="0.25">
      <c r="B471" s="15"/>
      <c r="C471" s="14"/>
      <c r="D471" s="14"/>
      <c r="E471" s="14"/>
      <c r="F471" s="14"/>
      <c r="G471" s="14"/>
    </row>
    <row r="472" spans="2:7" x14ac:dyDescent="0.25">
      <c r="B472" s="31" t="s">
        <v>300</v>
      </c>
      <c r="D472" s="14"/>
      <c r="E472" s="14"/>
      <c r="F472" s="14"/>
      <c r="G472" s="14"/>
    </row>
    <row r="473" spans="2:7" x14ac:dyDescent="0.25">
      <c r="B473" s="15" t="s">
        <v>53</v>
      </c>
      <c r="C473" s="15" t="s">
        <v>53</v>
      </c>
      <c r="D473" s="15" t="s">
        <v>53</v>
      </c>
      <c r="E473" s="14"/>
      <c r="F473" s="14"/>
      <c r="G473" s="14"/>
    </row>
    <row r="474" spans="2:7" ht="90" x14ac:dyDescent="0.25">
      <c r="B474" s="15" t="s">
        <v>301</v>
      </c>
      <c r="D474" s="14"/>
      <c r="E474" s="14"/>
      <c r="F474" s="14"/>
      <c r="G474" s="14"/>
    </row>
    <row r="475" spans="2:7" x14ac:dyDescent="0.25">
      <c r="B475" s="15"/>
      <c r="C475" s="14"/>
      <c r="D475" s="14"/>
      <c r="E475" s="14"/>
      <c r="F475" s="14"/>
      <c r="G475" s="14"/>
    </row>
    <row r="476" spans="2:7" ht="90" x14ac:dyDescent="0.25">
      <c r="B476" s="15" t="s">
        <v>302</v>
      </c>
      <c r="C476" s="14"/>
      <c r="D476" s="14"/>
      <c r="E476" s="14"/>
      <c r="F476" s="14"/>
      <c r="G476" s="14"/>
    </row>
    <row r="477" spans="2:7" x14ac:dyDescent="0.25">
      <c r="B477" s="15"/>
      <c r="C477" s="14"/>
      <c r="D477" s="14"/>
      <c r="E477" s="14"/>
      <c r="F477" s="14"/>
      <c r="G477" s="14"/>
    </row>
    <row r="478" spans="2:7" ht="135" x14ac:dyDescent="0.25">
      <c r="B478" s="15" t="s">
        <v>303</v>
      </c>
      <c r="C478" s="14"/>
      <c r="D478" s="14"/>
      <c r="E478" s="14"/>
      <c r="F478" s="14"/>
      <c r="G478" s="14"/>
    </row>
    <row r="479" spans="2:7" x14ac:dyDescent="0.25">
      <c r="B479" s="15"/>
      <c r="C479" s="14"/>
      <c r="D479" s="14"/>
      <c r="E479" s="14"/>
      <c r="F479" s="14"/>
      <c r="G479" s="14"/>
    </row>
    <row r="480" spans="2:7" ht="30" x14ac:dyDescent="0.25">
      <c r="B480" s="15" t="s">
        <v>304</v>
      </c>
      <c r="C480" s="14"/>
      <c r="D480" s="14"/>
      <c r="E480" s="14"/>
      <c r="F480" s="14"/>
      <c r="G480" s="14"/>
    </row>
    <row r="481" spans="2:7" ht="60" x14ac:dyDescent="0.25">
      <c r="B481" s="15" t="s">
        <v>305</v>
      </c>
      <c r="C481" s="14"/>
      <c r="D481" s="14"/>
      <c r="E481" s="14"/>
      <c r="F481" s="14"/>
      <c r="G481" s="14"/>
    </row>
    <row r="482" spans="2:7" x14ac:dyDescent="0.25">
      <c r="B482" s="15"/>
      <c r="C482" s="14"/>
      <c r="D482" s="14"/>
      <c r="E482" s="14"/>
      <c r="F482" s="14"/>
      <c r="G482" s="14"/>
    </row>
    <row r="483" spans="2:7" ht="45" x14ac:dyDescent="0.25">
      <c r="B483" s="15" t="s">
        <v>306</v>
      </c>
      <c r="C483" s="14"/>
      <c r="D483" s="14"/>
      <c r="E483" s="14"/>
      <c r="F483" s="14"/>
      <c r="G483" s="14"/>
    </row>
    <row r="484" spans="2:7" x14ac:dyDescent="0.25">
      <c r="B484" s="15"/>
      <c r="C484" s="14"/>
      <c r="D484" s="14"/>
      <c r="E484" s="14"/>
      <c r="F484" s="14"/>
      <c r="G484" s="14"/>
    </row>
    <row r="485" spans="2:7" ht="45" x14ac:dyDescent="0.25">
      <c r="B485" s="15" t="s">
        <v>307</v>
      </c>
      <c r="C485" s="14"/>
      <c r="D485" s="14"/>
      <c r="E485" s="14"/>
      <c r="F485" s="14"/>
      <c r="G485" s="14"/>
    </row>
    <row r="486" spans="2:7" x14ac:dyDescent="0.25">
      <c r="B486" s="15"/>
      <c r="C486" s="14"/>
      <c r="D486" s="14"/>
      <c r="E486" s="14"/>
      <c r="F486" s="14"/>
      <c r="G486" s="14"/>
    </row>
    <row r="487" spans="2:7" ht="90" x14ac:dyDescent="0.25">
      <c r="B487" s="15" t="s">
        <v>308</v>
      </c>
      <c r="C487" s="14"/>
      <c r="D487" s="14"/>
      <c r="E487" s="14"/>
      <c r="F487" s="14"/>
      <c r="G487" s="14"/>
    </row>
    <row r="488" spans="2:7" x14ac:dyDescent="0.25">
      <c r="B488" s="15"/>
      <c r="C488" s="14"/>
      <c r="D488" s="14"/>
      <c r="E488" s="14"/>
      <c r="F488" s="14"/>
      <c r="G488" s="14"/>
    </row>
    <row r="489" spans="2:7" ht="30" x14ac:dyDescent="0.25">
      <c r="B489" s="15" t="s">
        <v>309</v>
      </c>
      <c r="C489" s="14"/>
      <c r="D489" s="14"/>
      <c r="E489" s="14"/>
      <c r="F489" s="14"/>
      <c r="G489" s="14"/>
    </row>
    <row r="490" spans="2:7" x14ac:dyDescent="0.25">
      <c r="B490" s="15"/>
      <c r="C490" s="14"/>
      <c r="D490" s="14"/>
      <c r="E490" s="14"/>
      <c r="F490" s="14"/>
      <c r="G490" s="14"/>
    </row>
    <row r="491" spans="2:7" x14ac:dyDescent="0.25">
      <c r="B491" s="16" t="s">
        <v>310</v>
      </c>
      <c r="C491" s="14"/>
      <c r="D491" s="14"/>
      <c r="E491" s="14"/>
      <c r="F491" s="14"/>
      <c r="G491" s="14"/>
    </row>
    <row r="492" spans="2:7" x14ac:dyDescent="0.25">
      <c r="B492" s="15"/>
      <c r="C492" s="14"/>
      <c r="D492" s="14"/>
      <c r="E492" s="14"/>
      <c r="F492" s="14"/>
      <c r="G492" s="14"/>
    </row>
    <row r="493" spans="2:7" ht="45" x14ac:dyDescent="0.25">
      <c r="B493" s="15" t="s">
        <v>311</v>
      </c>
      <c r="C493" s="14"/>
      <c r="D493" s="14"/>
      <c r="E493" s="14"/>
      <c r="F493" s="14"/>
      <c r="G493" s="14"/>
    </row>
    <row r="494" spans="2:7" x14ac:dyDescent="0.25">
      <c r="B494" s="15" t="s">
        <v>312</v>
      </c>
      <c r="C494" s="14"/>
      <c r="D494" s="14"/>
      <c r="E494" s="14"/>
      <c r="F494" s="14"/>
      <c r="G494" s="14"/>
    </row>
    <row r="495" spans="2:7" ht="30" x14ac:dyDescent="0.25">
      <c r="B495" s="15" t="s">
        <v>313</v>
      </c>
      <c r="C495" s="14"/>
      <c r="D495" s="14"/>
      <c r="E495" s="14"/>
      <c r="F495" s="14"/>
      <c r="G495" s="14"/>
    </row>
    <row r="496" spans="2:7" ht="45" x14ac:dyDescent="0.25">
      <c r="B496" s="15" t="s">
        <v>314</v>
      </c>
      <c r="C496" s="14"/>
      <c r="D496" s="14"/>
      <c r="E496" s="14"/>
      <c r="F496" s="14"/>
      <c r="G496" s="14"/>
    </row>
    <row r="497" spans="2:7" x14ac:dyDescent="0.25">
      <c r="B497" s="15"/>
      <c r="C497" s="14"/>
      <c r="D497" s="14"/>
      <c r="E497" s="14"/>
      <c r="F497" s="14"/>
      <c r="G497" s="14"/>
    </row>
    <row r="498" spans="2:7" x14ac:dyDescent="0.25">
      <c r="B498" s="15" t="s">
        <v>315</v>
      </c>
      <c r="C498" s="14"/>
      <c r="D498" s="14"/>
      <c r="E498" s="14"/>
      <c r="F498" s="14"/>
      <c r="G498" s="14"/>
    </row>
    <row r="499" spans="2:7" x14ac:dyDescent="0.25">
      <c r="B499" s="15" t="s">
        <v>316</v>
      </c>
      <c r="C499" s="14"/>
      <c r="D499" s="14"/>
      <c r="E499" s="14"/>
      <c r="F499" s="14"/>
      <c r="G499" s="14"/>
    </row>
    <row r="500" spans="2:7" x14ac:dyDescent="0.25">
      <c r="B500" s="15" t="s">
        <v>317</v>
      </c>
      <c r="C500" s="14"/>
      <c r="D500" s="14"/>
      <c r="E500" s="14"/>
      <c r="F500" s="14"/>
      <c r="G500" s="14"/>
    </row>
    <row r="501" spans="2:7" ht="30" x14ac:dyDescent="0.25">
      <c r="B501" s="15" t="s">
        <v>318</v>
      </c>
      <c r="C501" s="14"/>
      <c r="D501" s="14"/>
      <c r="E501" s="14"/>
      <c r="F501" s="14"/>
      <c r="G501" s="14"/>
    </row>
    <row r="502" spans="2:7" ht="30" x14ac:dyDescent="0.25">
      <c r="B502" s="15" t="s">
        <v>319</v>
      </c>
      <c r="C502" s="14"/>
      <c r="D502" s="14"/>
      <c r="E502" s="14"/>
      <c r="F502" s="14"/>
      <c r="G502" s="14"/>
    </row>
    <row r="503" spans="2:7" ht="30" x14ac:dyDescent="0.25">
      <c r="B503" s="15" t="s">
        <v>320</v>
      </c>
      <c r="C503" s="14"/>
      <c r="D503" s="14"/>
      <c r="E503" s="14"/>
      <c r="F503" s="14"/>
      <c r="G503" s="14"/>
    </row>
    <row r="504" spans="2:7" x14ac:dyDescent="0.25">
      <c r="B504" s="15"/>
      <c r="C504" s="14"/>
      <c r="D504" s="14"/>
      <c r="E504" s="14"/>
      <c r="F504" s="14"/>
      <c r="G504" s="14"/>
    </row>
    <row r="505" spans="2:7" ht="90" x14ac:dyDescent="0.25">
      <c r="B505" s="15" t="s">
        <v>321</v>
      </c>
      <c r="C505" s="14"/>
      <c r="D505" s="14"/>
      <c r="E505" s="14"/>
      <c r="F505" s="14"/>
      <c r="G505" s="14"/>
    </row>
    <row r="506" spans="2:7" x14ac:dyDescent="0.25">
      <c r="B506" s="15"/>
      <c r="C506" s="14"/>
      <c r="D506" s="14"/>
      <c r="E506" s="14"/>
      <c r="F506" s="14"/>
      <c r="G506" s="14"/>
    </row>
    <row r="507" spans="2:7" x14ac:dyDescent="0.25">
      <c r="B507" s="15" t="s">
        <v>322</v>
      </c>
      <c r="C507" s="14"/>
      <c r="D507" s="14"/>
      <c r="E507" s="14"/>
      <c r="F507" s="14"/>
      <c r="G507" s="14"/>
    </row>
    <row r="508" spans="2:7" x14ac:dyDescent="0.25">
      <c r="B508" s="15" t="s">
        <v>323</v>
      </c>
      <c r="C508" s="14"/>
      <c r="D508" s="14"/>
      <c r="E508" s="14"/>
      <c r="F508" s="14"/>
      <c r="G508" s="14"/>
    </row>
    <row r="509" spans="2:7" x14ac:dyDescent="0.25">
      <c r="B509" s="15" t="s">
        <v>324</v>
      </c>
      <c r="C509" s="14"/>
      <c r="D509" s="14"/>
      <c r="E509" s="14"/>
      <c r="F509" s="14"/>
      <c r="G509" s="14"/>
    </row>
    <row r="510" spans="2:7" x14ac:dyDescent="0.25">
      <c r="B510" s="15" t="s">
        <v>325</v>
      </c>
      <c r="C510" s="14"/>
      <c r="D510" s="14"/>
      <c r="E510" s="14"/>
      <c r="F510" s="14"/>
      <c r="G510" s="14"/>
    </row>
    <row r="511" spans="2:7" ht="30" x14ac:dyDescent="0.25">
      <c r="B511" s="15" t="s">
        <v>326</v>
      </c>
      <c r="C511" s="14"/>
      <c r="D511" s="14"/>
      <c r="E511" s="14"/>
      <c r="F511" s="14"/>
      <c r="G511" s="14"/>
    </row>
    <row r="512" spans="2:7" x14ac:dyDescent="0.25">
      <c r="B512" s="15" t="s">
        <v>327</v>
      </c>
      <c r="C512" s="14"/>
      <c r="D512" s="14"/>
      <c r="E512" s="14"/>
      <c r="F512" s="14"/>
      <c r="G512" s="14"/>
    </row>
    <row r="513" spans="2:7" x14ac:dyDescent="0.25">
      <c r="B513" s="15" t="s">
        <v>328</v>
      </c>
      <c r="C513" s="14"/>
      <c r="D513" s="14"/>
      <c r="E513" s="14"/>
      <c r="F513" s="14"/>
      <c r="G513" s="14"/>
    </row>
    <row r="514" spans="2:7" x14ac:dyDescent="0.25">
      <c r="B514" s="15" t="s">
        <v>329</v>
      </c>
      <c r="C514" s="14"/>
      <c r="D514" s="14"/>
      <c r="E514" s="14"/>
      <c r="F514" s="14"/>
      <c r="G514" s="14"/>
    </row>
    <row r="515" spans="2:7" x14ac:dyDescent="0.25">
      <c r="B515" s="15"/>
      <c r="C515" s="14"/>
      <c r="D515" s="14"/>
      <c r="E515" s="14"/>
      <c r="F515" s="14"/>
      <c r="G515" s="14"/>
    </row>
    <row r="516" spans="2:7" x14ac:dyDescent="0.25">
      <c r="B516" s="16" t="s">
        <v>330</v>
      </c>
      <c r="C516" s="14"/>
      <c r="D516" s="14"/>
      <c r="E516" s="14"/>
      <c r="F516" s="14"/>
      <c r="G516" s="14"/>
    </row>
    <row r="517" spans="2:7" x14ac:dyDescent="0.25">
      <c r="B517" s="16"/>
      <c r="C517" s="14"/>
      <c r="D517" s="14"/>
      <c r="E517" s="14"/>
      <c r="F517" s="14"/>
      <c r="G517" s="14"/>
    </row>
    <row r="518" spans="2:7" x14ac:dyDescent="0.25">
      <c r="B518" s="15" t="s">
        <v>331</v>
      </c>
      <c r="C518" s="14"/>
      <c r="D518" s="14"/>
      <c r="E518" s="14"/>
      <c r="F518" s="14"/>
      <c r="G518" s="14"/>
    </row>
    <row r="519" spans="2:7" x14ac:dyDescent="0.25">
      <c r="B519" s="15"/>
      <c r="C519" s="14"/>
      <c r="D519" s="14"/>
      <c r="E519" s="14"/>
      <c r="F519" s="14"/>
      <c r="G519" s="14"/>
    </row>
    <row r="520" spans="2:7" ht="45" x14ac:dyDescent="0.25">
      <c r="B520" s="15" t="s">
        <v>332</v>
      </c>
      <c r="C520" s="14"/>
      <c r="D520" s="14"/>
      <c r="E520" s="14"/>
      <c r="F520" s="14"/>
      <c r="G520" s="14"/>
    </row>
    <row r="521" spans="2:7" x14ac:dyDescent="0.25">
      <c r="B521" s="15" t="s">
        <v>333</v>
      </c>
      <c r="C521" s="14"/>
      <c r="D521" s="14"/>
      <c r="E521" s="14"/>
      <c r="F521" s="14"/>
      <c r="G521" s="14"/>
    </row>
    <row r="522" spans="2:7" x14ac:dyDescent="0.25">
      <c r="B522" s="15"/>
      <c r="C522" s="14"/>
      <c r="D522" s="14"/>
      <c r="E522" s="14"/>
      <c r="F522" s="14"/>
      <c r="G522" s="14"/>
    </row>
    <row r="523" spans="2:7" x14ac:dyDescent="0.25">
      <c r="B523" s="15" t="s">
        <v>334</v>
      </c>
      <c r="C523" s="14"/>
      <c r="D523" s="14"/>
      <c r="E523" s="14"/>
      <c r="F523" s="14"/>
      <c r="G523" s="14"/>
    </row>
    <row r="524" spans="2:7" ht="30" x14ac:dyDescent="0.25">
      <c r="B524" s="15" t="s">
        <v>335</v>
      </c>
      <c r="C524" s="14"/>
      <c r="D524" s="14"/>
      <c r="E524" s="14"/>
      <c r="F524" s="14"/>
      <c r="G524" s="14"/>
    </row>
    <row r="525" spans="2:7" x14ac:dyDescent="0.25">
      <c r="B525" s="15" t="s">
        <v>336</v>
      </c>
      <c r="C525" s="14"/>
      <c r="D525" s="14"/>
      <c r="E525" s="14"/>
      <c r="F525" s="14"/>
      <c r="G525" s="14"/>
    </row>
    <row r="526" spans="2:7" x14ac:dyDescent="0.25">
      <c r="B526" s="15" t="s">
        <v>337</v>
      </c>
      <c r="C526" s="14"/>
      <c r="D526" s="14"/>
      <c r="E526" s="14"/>
      <c r="F526" s="14"/>
      <c r="G526" s="14"/>
    </row>
    <row r="527" spans="2:7" x14ac:dyDescent="0.25">
      <c r="B527" s="15" t="s">
        <v>338</v>
      </c>
      <c r="C527" s="14"/>
      <c r="D527" s="14"/>
      <c r="E527" s="14"/>
      <c r="F527" s="14"/>
      <c r="G527" s="14"/>
    </row>
    <row r="528" spans="2:7" x14ac:dyDescent="0.25">
      <c r="B528" s="15" t="s">
        <v>339</v>
      </c>
      <c r="C528" s="14"/>
      <c r="D528" s="14"/>
      <c r="E528" s="14"/>
      <c r="F528" s="14"/>
      <c r="G528" s="14"/>
    </row>
    <row r="529" spans="2:7" x14ac:dyDescent="0.25">
      <c r="B529" s="15" t="s">
        <v>340</v>
      </c>
      <c r="C529" s="14"/>
      <c r="D529" s="14"/>
      <c r="E529" s="14"/>
      <c r="F529" s="14"/>
      <c r="G529" s="14"/>
    </row>
    <row r="530" spans="2:7" x14ac:dyDescent="0.25">
      <c r="B530" s="15" t="s">
        <v>341</v>
      </c>
      <c r="C530" s="14"/>
      <c r="D530" s="14"/>
      <c r="E530" s="14"/>
      <c r="F530" s="14"/>
      <c r="G530" s="14"/>
    </row>
    <row r="531" spans="2:7" x14ac:dyDescent="0.25">
      <c r="B531" s="15"/>
      <c r="C531" s="14"/>
      <c r="D531" s="14"/>
      <c r="E531" s="14"/>
      <c r="F531" s="14"/>
      <c r="G531" s="14"/>
    </row>
    <row r="532" spans="2:7" x14ac:dyDescent="0.25">
      <c r="B532" s="15" t="s">
        <v>342</v>
      </c>
      <c r="C532" s="14"/>
      <c r="D532" s="14"/>
      <c r="E532" s="14"/>
      <c r="F532" s="14"/>
      <c r="G532" s="14"/>
    </row>
    <row r="533" spans="2:7" ht="30" x14ac:dyDescent="0.25">
      <c r="B533" s="15" t="s">
        <v>343</v>
      </c>
      <c r="C533" s="14"/>
      <c r="D533" s="14"/>
      <c r="E533" s="14"/>
      <c r="F533" s="14"/>
      <c r="G533" s="14"/>
    </row>
    <row r="534" spans="2:7" ht="30" x14ac:dyDescent="0.25">
      <c r="B534" s="15" t="s">
        <v>344</v>
      </c>
      <c r="C534" s="14"/>
      <c r="D534" s="14"/>
      <c r="E534" s="14"/>
      <c r="F534" s="14"/>
      <c r="G534" s="14"/>
    </row>
    <row r="535" spans="2:7" ht="30" x14ac:dyDescent="0.25">
      <c r="B535" s="15" t="s">
        <v>345</v>
      </c>
      <c r="C535" s="14"/>
      <c r="D535" s="14"/>
      <c r="E535" s="14"/>
      <c r="F535" s="14"/>
      <c r="G535" s="14"/>
    </row>
    <row r="536" spans="2:7" x14ac:dyDescent="0.25">
      <c r="B536" s="15" t="s">
        <v>346</v>
      </c>
      <c r="C536" s="14"/>
      <c r="D536" s="14"/>
      <c r="E536" s="14"/>
      <c r="F536" s="14"/>
      <c r="G536" s="14"/>
    </row>
    <row r="537" spans="2:7" ht="30" x14ac:dyDescent="0.25">
      <c r="B537" s="15" t="s">
        <v>347</v>
      </c>
      <c r="C537" s="14"/>
      <c r="D537" s="14"/>
      <c r="E537" s="14"/>
      <c r="F537" s="14"/>
      <c r="G537" s="14"/>
    </row>
    <row r="538" spans="2:7" x14ac:dyDescent="0.25">
      <c r="B538" s="15" t="s">
        <v>348</v>
      </c>
      <c r="C538" s="14"/>
      <c r="D538" s="14"/>
      <c r="E538" s="14"/>
      <c r="F538" s="14"/>
      <c r="G538" s="14"/>
    </row>
    <row r="539" spans="2:7" x14ac:dyDescent="0.25">
      <c r="B539" s="15"/>
      <c r="C539" s="14"/>
      <c r="D539" s="14"/>
      <c r="E539" s="14"/>
      <c r="F539" s="14"/>
      <c r="G539" s="14"/>
    </row>
    <row r="540" spans="2:7" x14ac:dyDescent="0.25">
      <c r="B540" s="15" t="s">
        <v>349</v>
      </c>
      <c r="C540" s="14"/>
      <c r="D540" s="14"/>
      <c r="E540" s="14"/>
      <c r="F540" s="14"/>
      <c r="G540" s="14"/>
    </row>
    <row r="541" spans="2:7" ht="105" x14ac:dyDescent="0.25">
      <c r="B541" s="15" t="s">
        <v>350</v>
      </c>
      <c r="C541" s="14"/>
      <c r="D541" s="14"/>
      <c r="E541" s="14"/>
      <c r="F541" s="14"/>
      <c r="G541" s="14"/>
    </row>
    <row r="542" spans="2:7" x14ac:dyDescent="0.25">
      <c r="B542" s="15"/>
      <c r="C542" s="14"/>
      <c r="D542" s="14"/>
      <c r="E542" s="14"/>
      <c r="F542" s="14"/>
      <c r="G542" s="14"/>
    </row>
    <row r="543" spans="2:7" x14ac:dyDescent="0.25">
      <c r="B543" s="15" t="s">
        <v>351</v>
      </c>
      <c r="C543" s="14"/>
      <c r="D543" s="14"/>
      <c r="E543" s="14"/>
      <c r="F543" s="14"/>
      <c r="G543" s="14"/>
    </row>
    <row r="544" spans="2:7" x14ac:dyDescent="0.25">
      <c r="B544" s="15" t="s">
        <v>352</v>
      </c>
      <c r="C544" s="14"/>
      <c r="D544" s="14"/>
      <c r="E544" s="14"/>
      <c r="F544" s="14"/>
      <c r="G544" s="14"/>
    </row>
    <row r="545" spans="2:7" x14ac:dyDescent="0.25">
      <c r="B545" s="15" t="s">
        <v>337</v>
      </c>
      <c r="C545" s="14"/>
      <c r="D545" s="14"/>
      <c r="E545" s="14"/>
      <c r="F545" s="14"/>
      <c r="G545" s="14"/>
    </row>
    <row r="546" spans="2:7" x14ac:dyDescent="0.25">
      <c r="B546" s="15" t="s">
        <v>338</v>
      </c>
      <c r="C546" s="14"/>
      <c r="D546" s="14"/>
      <c r="E546" s="14"/>
      <c r="F546" s="14"/>
      <c r="G546" s="14"/>
    </row>
    <row r="547" spans="2:7" x14ac:dyDescent="0.25">
      <c r="B547" s="15" t="s">
        <v>353</v>
      </c>
      <c r="C547" s="14"/>
      <c r="D547" s="14"/>
      <c r="E547" s="14"/>
      <c r="F547" s="14"/>
      <c r="G547" s="14"/>
    </row>
    <row r="548" spans="2:7" x14ac:dyDescent="0.25">
      <c r="B548" s="15" t="s">
        <v>354</v>
      </c>
      <c r="C548" s="14"/>
      <c r="D548" s="14"/>
      <c r="E548" s="14"/>
      <c r="F548" s="14"/>
      <c r="G548" s="14"/>
    </row>
    <row r="549" spans="2:7" x14ac:dyDescent="0.25">
      <c r="B549" s="15" t="s">
        <v>355</v>
      </c>
      <c r="C549" s="14"/>
      <c r="D549" s="14"/>
      <c r="E549" s="14"/>
      <c r="F549" s="14"/>
      <c r="G549" s="14"/>
    </row>
    <row r="550" spans="2:7" x14ac:dyDescent="0.25">
      <c r="B550" s="15"/>
      <c r="C550" s="14"/>
      <c r="D550" s="14"/>
      <c r="E550" s="14"/>
      <c r="F550" s="14"/>
      <c r="G550" s="14"/>
    </row>
    <row r="551" spans="2:7" x14ac:dyDescent="0.25">
      <c r="B551" s="15" t="s">
        <v>356</v>
      </c>
      <c r="C551" s="14"/>
      <c r="D551" s="14"/>
      <c r="E551" s="14"/>
      <c r="F551" s="14"/>
      <c r="G551" s="14"/>
    </row>
    <row r="552" spans="2:7" ht="30" x14ac:dyDescent="0.25">
      <c r="B552" s="15" t="s">
        <v>357</v>
      </c>
      <c r="C552" s="14"/>
      <c r="D552" s="14"/>
      <c r="E552" s="14"/>
      <c r="F552" s="14"/>
      <c r="G552" s="14"/>
    </row>
    <row r="553" spans="2:7" ht="45" x14ac:dyDescent="0.25">
      <c r="B553" s="15" t="s">
        <v>358</v>
      </c>
      <c r="C553" s="14"/>
      <c r="D553" s="14"/>
      <c r="E553" s="14"/>
      <c r="F553" s="14"/>
      <c r="G553" s="14"/>
    </row>
    <row r="554" spans="2:7" x14ac:dyDescent="0.25">
      <c r="B554" s="15"/>
      <c r="C554" s="14"/>
      <c r="D554" s="14"/>
      <c r="E554" s="14"/>
      <c r="F554" s="14"/>
      <c r="G554" s="14"/>
    </row>
    <row r="555" spans="2:7" x14ac:dyDescent="0.25">
      <c r="B555" s="15" t="s">
        <v>359</v>
      </c>
      <c r="C555" s="14"/>
      <c r="D555" s="14"/>
      <c r="E555" s="14"/>
      <c r="F555" s="14"/>
      <c r="G555" s="14"/>
    </row>
    <row r="556" spans="2:7" x14ac:dyDescent="0.25">
      <c r="B556" s="15" t="s">
        <v>360</v>
      </c>
      <c r="C556" s="14"/>
      <c r="D556" s="14"/>
      <c r="E556" s="14"/>
      <c r="F556" s="14"/>
      <c r="G556" s="14"/>
    </row>
    <row r="557" spans="2:7" x14ac:dyDescent="0.25">
      <c r="B557" s="15" t="s">
        <v>361</v>
      </c>
      <c r="C557" s="14"/>
      <c r="D557" s="14"/>
      <c r="E557" s="14"/>
      <c r="F557" s="14"/>
      <c r="G557" s="14"/>
    </row>
    <row r="558" spans="2:7" ht="30" x14ac:dyDescent="0.25">
      <c r="B558" s="15" t="s">
        <v>362</v>
      </c>
      <c r="C558" s="14"/>
      <c r="D558" s="14"/>
      <c r="E558" s="14"/>
      <c r="F558" s="14"/>
      <c r="G558" s="14"/>
    </row>
    <row r="559" spans="2:7" ht="30" x14ac:dyDescent="0.25">
      <c r="B559" s="15" t="s">
        <v>363</v>
      </c>
      <c r="C559" s="14"/>
      <c r="D559" s="14"/>
      <c r="E559" s="14"/>
      <c r="F559" s="14"/>
      <c r="G559" s="14"/>
    </row>
    <row r="560" spans="2:7" x14ac:dyDescent="0.25">
      <c r="B560" s="15" t="s">
        <v>364</v>
      </c>
      <c r="C560" s="14"/>
      <c r="D560" s="14"/>
      <c r="E560" s="14"/>
      <c r="F560" s="14"/>
      <c r="G560" s="14"/>
    </row>
    <row r="561" spans="2:7" x14ac:dyDescent="0.25">
      <c r="B561" s="15" t="s">
        <v>365</v>
      </c>
      <c r="C561" s="14"/>
      <c r="D561" s="14"/>
      <c r="E561" s="14"/>
      <c r="F561" s="14"/>
      <c r="G561" s="14"/>
    </row>
    <row r="562" spans="2:7" x14ac:dyDescent="0.25">
      <c r="B562" s="15" t="s">
        <v>366</v>
      </c>
      <c r="C562" s="14"/>
      <c r="D562" s="14"/>
      <c r="E562" s="14"/>
      <c r="F562" s="14"/>
      <c r="G562" s="14"/>
    </row>
    <row r="563" spans="2:7" x14ac:dyDescent="0.25">
      <c r="B563" s="15" t="s">
        <v>367</v>
      </c>
      <c r="C563" s="14"/>
      <c r="D563" s="14"/>
      <c r="E563" s="14"/>
      <c r="F563" s="14"/>
      <c r="G563" s="14"/>
    </row>
    <row r="564" spans="2:7" x14ac:dyDescent="0.25">
      <c r="B564" s="15" t="s">
        <v>368</v>
      </c>
      <c r="C564" s="14"/>
      <c r="D564" s="14"/>
      <c r="E564" s="14"/>
      <c r="F564" s="14"/>
      <c r="G564" s="14"/>
    </row>
    <row r="565" spans="2:7" x14ac:dyDescent="0.25">
      <c r="B565" s="15" t="s">
        <v>369</v>
      </c>
      <c r="C565" s="14"/>
      <c r="D565" s="14"/>
      <c r="E565" s="14"/>
      <c r="F565" s="14"/>
      <c r="G565" s="14"/>
    </row>
    <row r="566" spans="2:7" x14ac:dyDescent="0.25">
      <c r="B566" s="15" t="s">
        <v>370</v>
      </c>
      <c r="C566" s="14"/>
      <c r="D566" s="14"/>
      <c r="E566" s="14"/>
      <c r="F566" s="14"/>
      <c r="G566" s="14"/>
    </row>
    <row r="567" spans="2:7" x14ac:dyDescent="0.25">
      <c r="B567" s="15" t="s">
        <v>371</v>
      </c>
      <c r="C567" s="14"/>
      <c r="D567" s="14"/>
      <c r="E567" s="14"/>
      <c r="F567" s="14"/>
      <c r="G567" s="14"/>
    </row>
    <row r="568" spans="2:7" x14ac:dyDescent="0.25">
      <c r="B568" s="15" t="s">
        <v>372</v>
      </c>
      <c r="C568" s="14"/>
      <c r="D568" s="14"/>
      <c r="E568" s="14"/>
      <c r="F568" s="14"/>
      <c r="G568" s="14"/>
    </row>
    <row r="569" spans="2:7" x14ac:dyDescent="0.25">
      <c r="B569" s="15" t="s">
        <v>373</v>
      </c>
      <c r="C569" s="14"/>
      <c r="D569" s="14"/>
      <c r="E569" s="14"/>
      <c r="F569" s="14"/>
      <c r="G569" s="14"/>
    </row>
    <row r="570" spans="2:7" x14ac:dyDescent="0.25">
      <c r="B570" s="15" t="s">
        <v>374</v>
      </c>
      <c r="C570" s="14"/>
      <c r="D570" s="14"/>
      <c r="E570" s="14"/>
      <c r="F570" s="14"/>
      <c r="G570" s="14"/>
    </row>
    <row r="571" spans="2:7" x14ac:dyDescent="0.25">
      <c r="B571" s="15" t="s">
        <v>375</v>
      </c>
      <c r="C571" s="14"/>
      <c r="D571" s="14"/>
      <c r="E571" s="14"/>
      <c r="F571" s="14"/>
      <c r="G571" s="14"/>
    </row>
    <row r="572" spans="2:7" x14ac:dyDescent="0.25">
      <c r="B572" s="15" t="s">
        <v>376</v>
      </c>
      <c r="C572" s="14"/>
      <c r="D572" s="14"/>
      <c r="E572" s="14"/>
      <c r="F572" s="14"/>
      <c r="G572" s="14"/>
    </row>
    <row r="573" spans="2:7" ht="30" x14ac:dyDescent="0.25">
      <c r="B573" s="15" t="s">
        <v>377</v>
      </c>
      <c r="C573" s="14"/>
      <c r="D573" s="14"/>
      <c r="E573" s="14"/>
      <c r="F573" s="14"/>
      <c r="G573" s="14"/>
    </row>
    <row r="574" spans="2:7" x14ac:dyDescent="0.25">
      <c r="B574" s="15" t="s">
        <v>378</v>
      </c>
      <c r="C574" s="14"/>
      <c r="D574" s="14"/>
      <c r="E574" s="14"/>
      <c r="F574" s="14"/>
      <c r="G574" s="14"/>
    </row>
    <row r="575" spans="2:7" ht="30" x14ac:dyDescent="0.25">
      <c r="B575" s="15" t="s">
        <v>379</v>
      </c>
      <c r="C575" s="14"/>
      <c r="D575" s="14"/>
      <c r="E575" s="14"/>
      <c r="F575" s="14"/>
      <c r="G575" s="14"/>
    </row>
    <row r="576" spans="2:7" ht="30" x14ac:dyDescent="0.25">
      <c r="B576" s="15" t="s">
        <v>380</v>
      </c>
      <c r="C576" s="14"/>
      <c r="D576" s="14"/>
      <c r="E576" s="14"/>
      <c r="F576" s="14"/>
      <c r="G576" s="14"/>
    </row>
    <row r="577" spans="2:7" x14ac:dyDescent="0.25">
      <c r="B577" s="15"/>
      <c r="C577" s="14"/>
      <c r="D577" s="14"/>
      <c r="E577" s="14"/>
      <c r="F577" s="14"/>
      <c r="G577" s="14"/>
    </row>
    <row r="578" spans="2:7" ht="60" x14ac:dyDescent="0.25">
      <c r="B578" s="15" t="s">
        <v>381</v>
      </c>
      <c r="C578" s="14"/>
      <c r="D578" s="14"/>
      <c r="E578" s="14"/>
      <c r="F578" s="14"/>
      <c r="G578" s="14"/>
    </row>
    <row r="579" spans="2:7" x14ac:dyDescent="0.25">
      <c r="B579" s="15"/>
      <c r="C579" s="14"/>
      <c r="D579" s="14"/>
      <c r="E579" s="14"/>
      <c r="F579" s="14"/>
      <c r="G579" s="14"/>
    </row>
    <row r="580" spans="2:7" ht="30" x14ac:dyDescent="0.25">
      <c r="B580" s="15" t="s">
        <v>382</v>
      </c>
      <c r="C580" s="14"/>
      <c r="D580" s="14"/>
      <c r="E580" s="14"/>
      <c r="F580" s="14"/>
      <c r="G580" s="14"/>
    </row>
    <row r="581" spans="2:7" x14ac:dyDescent="0.25">
      <c r="B581" s="15"/>
      <c r="C581" s="14"/>
      <c r="D581" s="14"/>
      <c r="E581" s="14"/>
      <c r="F581" s="14"/>
      <c r="G581" s="14"/>
    </row>
    <row r="582" spans="2:7" ht="30" x14ac:dyDescent="0.25">
      <c r="B582" s="15" t="s">
        <v>383</v>
      </c>
      <c r="C582" s="14"/>
      <c r="D582" s="14"/>
      <c r="E582" s="14"/>
      <c r="F582" s="14"/>
      <c r="G582" s="14"/>
    </row>
    <row r="583" spans="2:7" x14ac:dyDescent="0.25">
      <c r="B583" s="15"/>
      <c r="C583" s="14"/>
      <c r="D583" s="14"/>
      <c r="E583" s="14"/>
      <c r="F583" s="14"/>
      <c r="G583" s="14"/>
    </row>
    <row r="584" spans="2:7" ht="30" x14ac:dyDescent="0.25">
      <c r="B584" s="15" t="s">
        <v>384</v>
      </c>
      <c r="C584" s="14"/>
      <c r="D584" s="14"/>
      <c r="E584" s="14"/>
      <c r="F584" s="14"/>
      <c r="G584" s="14"/>
    </row>
    <row r="585" spans="2:7" x14ac:dyDescent="0.25">
      <c r="B585" s="15"/>
      <c r="C585" s="14"/>
      <c r="D585" s="14"/>
      <c r="E585" s="14"/>
      <c r="F585" s="14"/>
      <c r="G585" s="14"/>
    </row>
    <row r="586" spans="2:7" ht="120" x14ac:dyDescent="0.25">
      <c r="B586" s="15" t="s">
        <v>385</v>
      </c>
      <c r="C586" s="14"/>
      <c r="D586" s="14"/>
      <c r="E586" s="14"/>
      <c r="F586" s="14"/>
      <c r="G586" s="14"/>
    </row>
    <row r="587" spans="2:7" x14ac:dyDescent="0.25">
      <c r="B587" s="15"/>
      <c r="C587" s="14"/>
      <c r="D587" s="14"/>
      <c r="E587" s="14"/>
      <c r="F587" s="14"/>
      <c r="G587" s="14"/>
    </row>
    <row r="588" spans="2:7" ht="150" x14ac:dyDescent="0.25">
      <c r="B588" s="15" t="s">
        <v>386</v>
      </c>
      <c r="C588" s="14"/>
      <c r="D588" s="14"/>
      <c r="E588" s="14"/>
      <c r="F588" s="14"/>
      <c r="G588" s="14"/>
    </row>
    <row r="589" spans="2:7" x14ac:dyDescent="0.25">
      <c r="B589" s="15"/>
      <c r="C589" s="14"/>
      <c r="D589" s="14"/>
      <c r="E589" s="14"/>
      <c r="F589" s="14"/>
      <c r="G589" s="14"/>
    </row>
    <row r="590" spans="2:7" ht="45" x14ac:dyDescent="0.25">
      <c r="B590" s="15" t="s">
        <v>387</v>
      </c>
      <c r="C590" s="14"/>
      <c r="D590" s="14"/>
      <c r="E590" s="14"/>
      <c r="F590" s="14"/>
      <c r="G590" s="14"/>
    </row>
    <row r="591" spans="2:7" x14ac:dyDescent="0.25">
      <c r="B591" s="15"/>
      <c r="C591" s="14"/>
      <c r="D591" s="14"/>
      <c r="E591" s="14"/>
      <c r="F591" s="14"/>
      <c r="G591" s="14"/>
    </row>
    <row r="592" spans="2:7" x14ac:dyDescent="0.25">
      <c r="B592" s="15" t="s">
        <v>388</v>
      </c>
      <c r="C592" s="14"/>
      <c r="D592" s="14"/>
      <c r="E592" s="14"/>
      <c r="F592" s="14"/>
      <c r="G592" s="14"/>
    </row>
    <row r="593" spans="2:7" x14ac:dyDescent="0.25">
      <c r="B593" s="15" t="s">
        <v>389</v>
      </c>
      <c r="C593" s="14"/>
      <c r="D593" s="14"/>
      <c r="E593" s="14"/>
      <c r="F593" s="14"/>
      <c r="G593" s="14"/>
    </row>
    <row r="594" spans="2:7" x14ac:dyDescent="0.25">
      <c r="B594" s="15" t="s">
        <v>390</v>
      </c>
      <c r="C594" s="14"/>
      <c r="D594" s="14"/>
      <c r="E594" s="14"/>
      <c r="F594" s="14"/>
      <c r="G594" s="14"/>
    </row>
    <row r="595" spans="2:7" x14ac:dyDescent="0.25">
      <c r="B595" s="15" t="s">
        <v>391</v>
      </c>
      <c r="C595" s="14"/>
      <c r="D595" s="14"/>
      <c r="E595" s="14"/>
      <c r="F595" s="14"/>
      <c r="G595" s="14"/>
    </row>
    <row r="596" spans="2:7" x14ac:dyDescent="0.25">
      <c r="B596" s="15" t="s">
        <v>392</v>
      </c>
      <c r="C596" s="14"/>
      <c r="D596" s="14"/>
      <c r="E596" s="14"/>
      <c r="F596" s="14"/>
      <c r="G596" s="14"/>
    </row>
    <row r="597" spans="2:7" x14ac:dyDescent="0.25">
      <c r="B597" s="15" t="s">
        <v>393</v>
      </c>
      <c r="C597" s="14"/>
      <c r="D597" s="14"/>
      <c r="E597" s="14"/>
      <c r="F597" s="14"/>
      <c r="G597" s="14"/>
    </row>
    <row r="598" spans="2:7" x14ac:dyDescent="0.25">
      <c r="B598" s="15" t="s">
        <v>394</v>
      </c>
      <c r="C598" s="14"/>
      <c r="D598" s="14"/>
      <c r="E598" s="14"/>
      <c r="F598" s="14"/>
      <c r="G598" s="14"/>
    </row>
    <row r="599" spans="2:7" x14ac:dyDescent="0.25">
      <c r="B599" s="15" t="s">
        <v>395</v>
      </c>
      <c r="C599" s="14"/>
      <c r="D599" s="14"/>
      <c r="E599" s="14"/>
      <c r="F599" s="14"/>
      <c r="G599" s="14"/>
    </row>
    <row r="600" spans="2:7" x14ac:dyDescent="0.25">
      <c r="B600" s="15" t="s">
        <v>396</v>
      </c>
      <c r="C600" s="14"/>
      <c r="D600" s="14"/>
      <c r="E600" s="14"/>
      <c r="F600" s="14"/>
      <c r="G600" s="14"/>
    </row>
    <row r="601" spans="2:7" x14ac:dyDescent="0.25">
      <c r="B601" s="15" t="s">
        <v>397</v>
      </c>
      <c r="C601" s="14"/>
      <c r="D601" s="14"/>
      <c r="E601" s="14"/>
      <c r="F601" s="14"/>
      <c r="G601" s="14"/>
    </row>
    <row r="602" spans="2:7" x14ac:dyDescent="0.25">
      <c r="B602" s="15" t="s">
        <v>398</v>
      </c>
      <c r="C602" s="14"/>
      <c r="D602" s="14"/>
      <c r="E602" s="14"/>
      <c r="F602" s="14"/>
      <c r="G602" s="14"/>
    </row>
    <row r="603" spans="2:7" x14ac:dyDescent="0.25">
      <c r="B603" s="15" t="s">
        <v>399</v>
      </c>
      <c r="C603" s="14"/>
      <c r="D603" s="14"/>
      <c r="E603" s="14"/>
      <c r="F603" s="14"/>
      <c r="G603" s="14"/>
    </row>
    <row r="604" spans="2:7" x14ac:dyDescent="0.25">
      <c r="B604" s="15"/>
      <c r="C604" s="14"/>
      <c r="D604" s="14"/>
      <c r="E604" s="14"/>
      <c r="F604" s="14"/>
      <c r="G604" s="14"/>
    </row>
  </sheetData>
  <sheetProtection algorithmName="SHA-512" hashValue="Sr1aZu/y4dNn3CDZmhLVt7gGxtsSMdd6dDmDoaAf7MzuE4wzPi46Me2vpiAGJOMJ6rWXL0myexa3GIe9wF5gWw==" saltValue="JBvLRM/ODRAMZjRz23YngQ==" spinCount="100000" sheet="1" formatCells="0" formatColumns="0" formatRows="0" insertColumns="0" insertRows="0" insertHyperlinks="0" deleteColumns="0" deleteRows="0" sort="0" autoFilter="0" pivotTables="0"/>
  <pageMargins left="0.7" right="0.7" top="0.95833333333333337" bottom="0.75" header="0.3" footer="0.3"/>
  <pageSetup paperSize="9" orientation="portrait" r:id="rId1"/>
  <headerFooter>
    <oddHeader>&amp;L&amp;G&amp;RProjektni ured:  PLANETARIS d.o.o., Vodnikova 11, Zagreb
Građevina:  Centar za odgoj i obrazovanje Krapinske Toplice
Lokacija: k.č.br. 2246/1, k.o. Krapinske Toplice</oddHeader>
    <oddFooter>&amp;R&amp;P</oddFooter>
  </headerFooter>
  <rowBreaks count="3" manualBreakCount="3">
    <brk id="58" max="1" man="1"/>
    <brk id="75" max="1" man="1"/>
    <brk id="93" max="1"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31BEC-3E67-4E8F-AF2B-26B4B74684C4}">
  <dimension ref="A1:L13"/>
  <sheetViews>
    <sheetView zoomScaleNormal="100" workbookViewId="0">
      <selection activeCell="E1" sqref="E1:E1048576"/>
    </sheetView>
  </sheetViews>
  <sheetFormatPr defaultColWidth="8.85546875" defaultRowHeight="15.75" x14ac:dyDescent="0.25"/>
  <cols>
    <col min="1" max="1" width="4.7109375" style="227" customWidth="1"/>
    <col min="2" max="2" width="44.140625" style="129" customWidth="1"/>
    <col min="3" max="3" width="7.7109375" style="126" customWidth="1"/>
    <col min="4" max="4" width="9.7109375" style="136" customWidth="1"/>
    <col min="5" max="5" width="9.7109375" style="366" customWidth="1"/>
    <col min="6" max="6" width="12.7109375" style="254" customWidth="1"/>
    <col min="7" max="7" width="8.85546875" style="51" customWidth="1"/>
    <col min="8" max="8" width="9" style="51" customWidth="1"/>
    <col min="9" max="10" width="8.85546875" style="51" customWidth="1"/>
    <col min="11" max="12" width="8.85546875" style="51" hidden="1" customWidth="1"/>
    <col min="13" max="13" width="9.42578125" style="51" customWidth="1"/>
    <col min="14" max="14" width="8.85546875" style="51" customWidth="1"/>
    <col min="15" max="16" width="7.28515625" style="51" customWidth="1"/>
    <col min="17" max="17" width="9" style="51" customWidth="1"/>
    <col min="18" max="18" width="11.42578125" style="51" customWidth="1"/>
    <col min="19" max="19" width="11.7109375" style="51" customWidth="1"/>
    <col min="20" max="20" width="9" style="51" customWidth="1"/>
    <col min="21" max="26" width="8.85546875" style="51" customWidth="1"/>
    <col min="27" max="16384" width="8.85546875" style="51"/>
  </cols>
  <sheetData>
    <row r="1" spans="1:12" s="38" customFormat="1" x14ac:dyDescent="0.25">
      <c r="A1" s="248" t="s">
        <v>591</v>
      </c>
      <c r="B1" s="153" t="s">
        <v>592</v>
      </c>
      <c r="C1" s="154"/>
      <c r="D1" s="155"/>
      <c r="E1" s="363"/>
      <c r="F1" s="156"/>
    </row>
    <row r="2" spans="1:12" s="38" customFormat="1" x14ac:dyDescent="0.25">
      <c r="A2" s="227"/>
      <c r="B2" s="129"/>
      <c r="C2" s="126"/>
      <c r="D2" s="136"/>
      <c r="E2" s="366"/>
      <c r="F2" s="157"/>
    </row>
    <row r="3" spans="1:12" s="38" customFormat="1" x14ac:dyDescent="0.25">
      <c r="A3" s="228" t="s">
        <v>448</v>
      </c>
      <c r="B3" s="123" t="s">
        <v>449</v>
      </c>
      <c r="C3" s="134" t="s">
        <v>450</v>
      </c>
      <c r="D3" s="159" t="s">
        <v>451</v>
      </c>
      <c r="E3" s="365" t="s">
        <v>452</v>
      </c>
      <c r="F3" s="157" t="s">
        <v>453</v>
      </c>
    </row>
    <row r="4" spans="1:12" s="38" customFormat="1" x14ac:dyDescent="0.25">
      <c r="A4" s="228"/>
      <c r="B4" s="123"/>
      <c r="C4" s="134"/>
      <c r="D4" s="159"/>
      <c r="E4" s="365"/>
      <c r="F4" s="157"/>
    </row>
    <row r="5" spans="1:12" s="38" customFormat="1" ht="393.75" x14ac:dyDescent="0.25">
      <c r="A5" s="133"/>
      <c r="B5" s="109" t="s">
        <v>593</v>
      </c>
      <c r="C5" s="126"/>
      <c r="D5" s="136"/>
      <c r="E5" s="366"/>
      <c r="F5" s="157"/>
    </row>
    <row r="6" spans="1:12" s="38" customFormat="1" x14ac:dyDescent="0.25">
      <c r="A6" s="227"/>
      <c r="B6" s="129"/>
      <c r="C6" s="126"/>
      <c r="D6" s="136"/>
      <c r="E6" s="366"/>
      <c r="F6" s="157"/>
    </row>
    <row r="7" spans="1:12" s="38" customFormat="1" x14ac:dyDescent="0.25">
      <c r="A7" s="134" t="str">
        <f>K7&amp;L7&amp;"."</f>
        <v>7.1.</v>
      </c>
      <c r="B7" s="140" t="s">
        <v>594</v>
      </c>
      <c r="C7" s="141"/>
      <c r="D7" s="141"/>
      <c r="E7" s="366"/>
      <c r="F7" s="157"/>
      <c r="K7" s="40" t="str">
        <f>$A$1</f>
        <v>7.</v>
      </c>
      <c r="L7" s="43">
        <v>1</v>
      </c>
    </row>
    <row r="8" spans="1:12" s="38" customFormat="1" ht="126" x14ac:dyDescent="0.25">
      <c r="A8" s="111"/>
      <c r="B8" s="142" t="s">
        <v>595</v>
      </c>
      <c r="C8" s="143"/>
      <c r="D8" s="144"/>
      <c r="E8" s="366"/>
      <c r="F8" s="157"/>
      <c r="K8" s="40"/>
      <c r="L8" s="43"/>
    </row>
    <row r="9" spans="1:12" s="38" customFormat="1" x14ac:dyDescent="0.25">
      <c r="A9" s="111"/>
      <c r="B9" s="145" t="s">
        <v>596</v>
      </c>
      <c r="C9" s="146"/>
      <c r="D9" s="144"/>
      <c r="E9" s="366"/>
      <c r="F9" s="157"/>
      <c r="K9" s="40"/>
      <c r="L9" s="43"/>
    </row>
    <row r="10" spans="1:12" s="38" customFormat="1" x14ac:dyDescent="0.25">
      <c r="A10" s="278"/>
      <c r="B10" s="279" t="s">
        <v>597</v>
      </c>
      <c r="C10" s="280" t="s">
        <v>463</v>
      </c>
      <c r="D10" s="281">
        <v>42</v>
      </c>
      <c r="E10" s="377"/>
      <c r="F10" s="167">
        <f>D10*E10</f>
        <v>0</v>
      </c>
      <c r="K10" s="40"/>
      <c r="L10" s="43"/>
    </row>
    <row r="11" spans="1:12" s="38" customFormat="1" ht="16.5" thickBot="1" x14ac:dyDescent="0.3">
      <c r="A11" s="236"/>
      <c r="B11" s="282" t="s">
        <v>598</v>
      </c>
      <c r="C11" s="283" t="s">
        <v>463</v>
      </c>
      <c r="D11" s="284">
        <v>81</v>
      </c>
      <c r="E11" s="372"/>
      <c r="F11" s="250">
        <f>D11*E11</f>
        <v>0</v>
      </c>
      <c r="K11" s="40"/>
      <c r="L11" s="43"/>
    </row>
    <row r="12" spans="1:12" s="38" customFormat="1" x14ac:dyDescent="0.25">
      <c r="A12" s="111" t="s">
        <v>591</v>
      </c>
      <c r="B12" s="123" t="s">
        <v>592</v>
      </c>
      <c r="C12" s="126"/>
      <c r="D12" s="136"/>
      <c r="E12" s="366"/>
      <c r="F12" s="157">
        <f>SUM(F10:F11)</f>
        <v>0</v>
      </c>
      <c r="K12" s="40"/>
      <c r="L12" s="43"/>
    </row>
    <row r="13" spans="1:12" s="56" customFormat="1" x14ac:dyDescent="0.25">
      <c r="A13" s="274"/>
      <c r="B13" s="275"/>
      <c r="C13" s="189"/>
      <c r="D13" s="276"/>
      <c r="E13" s="378"/>
      <c r="F13" s="277"/>
    </row>
  </sheetData>
  <sheetProtection algorithmName="SHA-512" hashValue="6EZMoeTy5gNbtSjBPCnC56sJ11MpOuRBuF2J8Eo1tbXAZvQT8ja91u/1usL4aBTa2Q7hBLib02oOXOrsVn5OBQ==" saltValue="9jIjpSnw+8hlINLFAByXYQ==" spinCount="100000" sheet="1" formatCells="0" formatColumns="0" formatRows="0" insertColumns="0" insertRows="0" insertHyperlinks="0" deleteColumns="0" deleteRows="0" sort="0" autoFilter="0" pivotTables="0"/>
  <pageMargins left="0.7" right="0.7" top="0.95833333333333337" bottom="0.75" header="0.3" footer="0.3"/>
  <pageSetup paperSize="9" orientation="portrait" r:id="rId1"/>
  <headerFooter>
    <oddHeader>&amp;L&amp;G&amp;RProjektni ured:  PLANETARIS d.o.o., Vodnikova 11, Zagreb
Građevina:  Centar za odgoj i obrazovanje Krapinske Toplice
Lokacija: k.č.br. 2246/1, k.o. Krapinske Toplice</oddHead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51531-96AF-4285-B7D9-F577615DE8F7}">
  <dimension ref="A1:L60"/>
  <sheetViews>
    <sheetView zoomScaleNormal="100" workbookViewId="0">
      <selection activeCell="E1" sqref="E1:E1048576"/>
    </sheetView>
  </sheetViews>
  <sheetFormatPr defaultColWidth="8.85546875" defaultRowHeight="15.75" x14ac:dyDescent="0.25"/>
  <cols>
    <col min="1" max="1" width="4.7109375" style="185" customWidth="1"/>
    <col min="2" max="2" width="44.140625" style="129" customWidth="1"/>
    <col min="3" max="3" width="7.7109375" style="203" customWidth="1"/>
    <col min="4" max="4" width="9.7109375" style="137" customWidth="1"/>
    <col min="5" max="5" width="12.42578125" style="369" customWidth="1"/>
    <col min="6" max="6" width="12.7109375" style="255" customWidth="1"/>
    <col min="7" max="7" width="8.85546875" style="51" customWidth="1"/>
    <col min="8" max="8" width="9" style="51" customWidth="1"/>
    <col min="9" max="10" width="8.85546875" style="51" customWidth="1"/>
    <col min="11" max="12" width="8.85546875" style="51" hidden="1" customWidth="1"/>
    <col min="13" max="13" width="9.42578125" style="51" customWidth="1"/>
    <col min="14" max="14" width="8.85546875" style="51" customWidth="1"/>
    <col min="15" max="16" width="7.28515625" style="51" customWidth="1"/>
    <col min="17" max="17" width="9" style="51" customWidth="1"/>
    <col min="18" max="18" width="11.42578125" style="51" customWidth="1"/>
    <col min="19" max="19" width="11.7109375" style="51" customWidth="1"/>
    <col min="20" max="20" width="9" style="51" customWidth="1"/>
    <col min="21" max="26" width="8.85546875" style="51" customWidth="1"/>
    <col min="27" max="16384" width="8.85546875" style="51"/>
  </cols>
  <sheetData>
    <row r="1" spans="1:12" s="38" customFormat="1" x14ac:dyDescent="0.25">
      <c r="A1" s="152" t="s">
        <v>599</v>
      </c>
      <c r="B1" s="153" t="s">
        <v>600</v>
      </c>
      <c r="C1" s="198"/>
      <c r="D1" s="117"/>
      <c r="E1" s="374"/>
      <c r="F1" s="118"/>
    </row>
    <row r="2" spans="1:12" s="38" customFormat="1" x14ac:dyDescent="0.25">
      <c r="A2" s="185"/>
      <c r="B2" s="129"/>
      <c r="C2" s="203"/>
      <c r="D2" s="137"/>
      <c r="E2" s="369"/>
      <c r="F2" s="114"/>
    </row>
    <row r="3" spans="1:12" s="38" customFormat="1" x14ac:dyDescent="0.25">
      <c r="A3" s="158" t="s">
        <v>448</v>
      </c>
      <c r="B3" s="123" t="s">
        <v>449</v>
      </c>
      <c r="C3" s="200" t="s">
        <v>450</v>
      </c>
      <c r="D3" s="114" t="s">
        <v>451</v>
      </c>
      <c r="E3" s="375" t="s">
        <v>452</v>
      </c>
      <c r="F3" s="114" t="s">
        <v>453</v>
      </c>
    </row>
    <row r="4" spans="1:12" s="38" customFormat="1" x14ac:dyDescent="0.25">
      <c r="A4" s="158"/>
      <c r="B4" s="123"/>
      <c r="C4" s="200"/>
      <c r="D4" s="114"/>
      <c r="E4" s="375"/>
      <c r="F4" s="114"/>
    </row>
    <row r="5" spans="1:12" s="38" customFormat="1" x14ac:dyDescent="0.25">
      <c r="A5" s="158"/>
      <c r="B5" s="123" t="s">
        <v>601</v>
      </c>
      <c r="C5" s="200"/>
      <c r="D5" s="114"/>
      <c r="E5" s="375"/>
      <c r="F5" s="114"/>
    </row>
    <row r="6" spans="1:12" s="38" customFormat="1" ht="47.25" x14ac:dyDescent="0.25">
      <c r="A6" s="123" t="str">
        <f>K6&amp;L6&amp;"."</f>
        <v>8.1.</v>
      </c>
      <c r="B6" s="110" t="s">
        <v>602</v>
      </c>
      <c r="C6" s="205"/>
      <c r="D6" s="205"/>
      <c r="E6" s="369"/>
      <c r="F6" s="114"/>
      <c r="K6" s="40" t="str">
        <f>$A$1</f>
        <v>8.</v>
      </c>
      <c r="L6" s="43">
        <v>1</v>
      </c>
    </row>
    <row r="7" spans="1:12" s="38" customFormat="1" ht="94.5" x14ac:dyDescent="0.25">
      <c r="A7" s="123"/>
      <c r="B7" s="110" t="s">
        <v>603</v>
      </c>
      <c r="C7" s="205"/>
      <c r="D7" s="209"/>
      <c r="E7" s="369"/>
      <c r="F7" s="114"/>
      <c r="K7" s="40"/>
      <c r="L7" s="43"/>
    </row>
    <row r="8" spans="1:12" s="38" customFormat="1" ht="31.5" x14ac:dyDescent="0.25">
      <c r="A8" s="123"/>
      <c r="B8" s="110" t="s">
        <v>604</v>
      </c>
      <c r="C8" s="205"/>
      <c r="D8" s="209"/>
      <c r="E8" s="369"/>
      <c r="F8" s="114"/>
      <c r="K8" s="40"/>
      <c r="L8" s="43"/>
    </row>
    <row r="9" spans="1:12" s="38" customFormat="1" ht="31.5" x14ac:dyDescent="0.25">
      <c r="A9" s="123"/>
      <c r="B9" s="110" t="s">
        <v>605</v>
      </c>
      <c r="C9" s="205"/>
      <c r="D9" s="209"/>
      <c r="E9" s="369"/>
      <c r="F9" s="114"/>
      <c r="K9" s="40"/>
      <c r="L9" s="43"/>
    </row>
    <row r="10" spans="1:12" s="38" customFormat="1" ht="157.5" x14ac:dyDescent="0.25">
      <c r="A10" s="123"/>
      <c r="B10" s="110" t="s">
        <v>606</v>
      </c>
      <c r="C10" s="205"/>
      <c r="D10" s="209"/>
      <c r="E10" s="369"/>
      <c r="F10" s="114"/>
      <c r="K10" s="40"/>
      <c r="L10" s="43"/>
    </row>
    <row r="11" spans="1:12" s="38" customFormat="1" ht="85.5" customHeight="1" x14ac:dyDescent="0.25">
      <c r="A11" s="123"/>
      <c r="B11" s="110" t="s">
        <v>607</v>
      </c>
      <c r="C11" s="203"/>
      <c r="D11" s="137"/>
      <c r="E11" s="369"/>
      <c r="F11" s="114"/>
      <c r="K11" s="40"/>
      <c r="L11" s="43"/>
    </row>
    <row r="12" spans="1:12" s="38" customFormat="1" ht="63" x14ac:dyDescent="0.25">
      <c r="A12" s="123"/>
      <c r="B12" s="110" t="s">
        <v>608</v>
      </c>
      <c r="C12" s="203"/>
      <c r="D12" s="137"/>
      <c r="E12" s="369"/>
      <c r="F12" s="114"/>
      <c r="K12" s="40"/>
      <c r="L12" s="43"/>
    </row>
    <row r="13" spans="1:12" s="38" customFormat="1" ht="94.5" x14ac:dyDescent="0.25">
      <c r="A13" s="123"/>
      <c r="B13" s="109" t="s">
        <v>609</v>
      </c>
      <c r="C13" s="203"/>
      <c r="D13" s="137"/>
      <c r="E13" s="369"/>
      <c r="F13" s="114"/>
      <c r="K13" s="40"/>
      <c r="L13" s="43"/>
    </row>
    <row r="14" spans="1:12" s="38" customFormat="1" ht="31.5" x14ac:dyDescent="0.25">
      <c r="A14" s="123"/>
      <c r="B14" s="140" t="s">
        <v>610</v>
      </c>
      <c r="C14" s="203"/>
      <c r="D14" s="137"/>
      <c r="E14" s="369"/>
      <c r="F14" s="114"/>
      <c r="K14" s="40"/>
      <c r="L14" s="43"/>
    </row>
    <row r="15" spans="1:12" s="38" customFormat="1" ht="8.25" customHeight="1" x14ac:dyDescent="0.25">
      <c r="A15" s="123"/>
      <c r="B15" s="128"/>
      <c r="C15" s="203"/>
      <c r="D15" s="137"/>
      <c r="E15" s="369"/>
      <c r="F15" s="114"/>
      <c r="K15" s="40"/>
      <c r="L15" s="43"/>
    </row>
    <row r="16" spans="1:12" s="38" customFormat="1" x14ac:dyDescent="0.25">
      <c r="A16" s="123"/>
      <c r="B16" s="110" t="s">
        <v>611</v>
      </c>
      <c r="C16" s="202"/>
      <c r="D16" s="201"/>
      <c r="E16" s="369"/>
      <c r="F16" s="114"/>
      <c r="K16" s="40"/>
      <c r="L16" s="43"/>
    </row>
    <row r="17" spans="1:12" s="38" customFormat="1" ht="40.5" customHeight="1" x14ac:dyDescent="0.25">
      <c r="A17" s="123"/>
      <c r="B17" s="109" t="s">
        <v>612</v>
      </c>
      <c r="C17" s="202"/>
      <c r="D17" s="149"/>
      <c r="E17" s="369"/>
      <c r="F17" s="114"/>
      <c r="K17" s="40"/>
      <c r="L17" s="43"/>
    </row>
    <row r="18" spans="1:12" s="38" customFormat="1" ht="31.5" x14ac:dyDescent="0.25">
      <c r="A18" s="123"/>
      <c r="B18" s="148" t="s">
        <v>613</v>
      </c>
      <c r="C18" s="202" t="s">
        <v>614</v>
      </c>
      <c r="D18" s="149">
        <v>2</v>
      </c>
      <c r="E18" s="369"/>
      <c r="F18" s="114">
        <f>D18*E18</f>
        <v>0</v>
      </c>
      <c r="K18" s="40"/>
      <c r="L18" s="43"/>
    </row>
    <row r="19" spans="1:12" s="38" customFormat="1" x14ac:dyDescent="0.25">
      <c r="A19" s="123"/>
      <c r="B19" s="148"/>
      <c r="C19" s="202"/>
      <c r="D19" s="149"/>
      <c r="E19" s="369"/>
      <c r="F19" s="114"/>
      <c r="K19" s="40"/>
      <c r="L19" s="43"/>
    </row>
    <row r="20" spans="1:12" s="38" customFormat="1" x14ac:dyDescent="0.25">
      <c r="A20" s="123"/>
      <c r="B20" s="110" t="s">
        <v>615</v>
      </c>
      <c r="C20" s="202"/>
      <c r="D20" s="149"/>
      <c r="E20" s="369"/>
      <c r="F20" s="114"/>
      <c r="K20" s="40"/>
      <c r="L20" s="43"/>
    </row>
    <row r="21" spans="1:12" s="38" customFormat="1" ht="40.5" customHeight="1" x14ac:dyDescent="0.25">
      <c r="A21" s="123"/>
      <c r="B21" s="109" t="s">
        <v>612</v>
      </c>
      <c r="C21" s="203"/>
      <c r="D21" s="203"/>
      <c r="E21" s="369"/>
      <c r="F21" s="114"/>
      <c r="K21" s="40"/>
      <c r="L21" s="43"/>
    </row>
    <row r="22" spans="1:12" s="38" customFormat="1" ht="63" x14ac:dyDescent="0.25">
      <c r="A22" s="285"/>
      <c r="B22" s="132" t="s">
        <v>616</v>
      </c>
      <c r="C22" s="203" t="s">
        <v>479</v>
      </c>
      <c r="D22" s="149">
        <v>3</v>
      </c>
      <c r="E22" s="369"/>
      <c r="F22" s="114">
        <f>D22*E22</f>
        <v>0</v>
      </c>
      <c r="K22" s="40"/>
      <c r="L22" s="43"/>
    </row>
    <row r="23" spans="1:12" s="38" customFormat="1" x14ac:dyDescent="0.25">
      <c r="A23" s="123"/>
      <c r="B23" s="128"/>
      <c r="C23" s="203"/>
      <c r="D23" s="203"/>
      <c r="E23" s="369"/>
      <c r="F23" s="114"/>
      <c r="K23" s="40"/>
      <c r="L23" s="43"/>
    </row>
    <row r="24" spans="1:12" s="38" customFormat="1" x14ac:dyDescent="0.25">
      <c r="A24" s="123"/>
      <c r="B24" s="150" t="s">
        <v>617</v>
      </c>
      <c r="C24" s="203"/>
      <c r="D24" s="203"/>
      <c r="E24" s="369"/>
      <c r="F24" s="114"/>
      <c r="K24" s="40"/>
      <c r="L24" s="43"/>
    </row>
    <row r="25" spans="1:12" s="38" customFormat="1" ht="189" x14ac:dyDescent="0.25">
      <c r="A25" s="123" t="s">
        <v>618</v>
      </c>
      <c r="B25" s="128" t="s">
        <v>619</v>
      </c>
      <c r="C25" s="203"/>
      <c r="D25" s="203"/>
      <c r="E25" s="369"/>
      <c r="F25" s="114"/>
      <c r="K25" s="40"/>
      <c r="L25" s="43"/>
    </row>
    <row r="26" spans="1:12" s="38" customFormat="1" ht="31.5" x14ac:dyDescent="0.25">
      <c r="A26" s="123"/>
      <c r="B26" s="128" t="s">
        <v>620</v>
      </c>
      <c r="C26" s="203"/>
      <c r="D26" s="203"/>
      <c r="E26" s="369"/>
      <c r="F26" s="114"/>
      <c r="K26" s="40"/>
      <c r="L26" s="43"/>
    </row>
    <row r="27" spans="1:12" s="38" customFormat="1" x14ac:dyDescent="0.25">
      <c r="A27" s="123"/>
      <c r="B27" s="128"/>
      <c r="C27" s="203" t="s">
        <v>479</v>
      </c>
      <c r="D27" s="149">
        <v>1</v>
      </c>
      <c r="E27" s="369"/>
      <c r="F27" s="114">
        <f>D27*E27</f>
        <v>0</v>
      </c>
      <c r="K27" s="40"/>
      <c r="L27" s="43"/>
    </row>
    <row r="28" spans="1:12" s="38" customFormat="1" x14ac:dyDescent="0.25">
      <c r="A28" s="123"/>
      <c r="B28" s="119"/>
      <c r="C28" s="203"/>
      <c r="D28" s="203"/>
      <c r="E28" s="369"/>
      <c r="F28" s="114"/>
      <c r="K28" s="40"/>
      <c r="L28" s="43"/>
    </row>
    <row r="29" spans="1:12" s="38" customFormat="1" ht="94.5" x14ac:dyDescent="0.25">
      <c r="A29" s="123" t="s">
        <v>621</v>
      </c>
      <c r="B29" s="128" t="s">
        <v>622</v>
      </c>
      <c r="C29" s="203"/>
      <c r="D29" s="137"/>
      <c r="E29" s="369"/>
      <c r="F29" s="114"/>
      <c r="K29" s="40"/>
      <c r="L29" s="43"/>
    </row>
    <row r="30" spans="1:12" s="38" customFormat="1" ht="31.5" x14ac:dyDescent="0.25">
      <c r="A30" s="166"/>
      <c r="B30" s="286" t="s">
        <v>623</v>
      </c>
      <c r="C30" s="287"/>
      <c r="D30" s="287"/>
      <c r="E30" s="379"/>
      <c r="F30" s="235"/>
      <c r="K30" s="40"/>
      <c r="L30" s="43"/>
    </row>
    <row r="31" spans="1:12" s="38" customFormat="1" ht="16.5" thickBot="1" x14ac:dyDescent="0.3">
      <c r="A31" s="288"/>
      <c r="B31" s="245"/>
      <c r="C31" s="256" t="s">
        <v>479</v>
      </c>
      <c r="D31" s="289">
        <v>1</v>
      </c>
      <c r="E31" s="362"/>
      <c r="F31" s="237">
        <f>D31*E31</f>
        <v>0</v>
      </c>
      <c r="K31" s="40"/>
      <c r="L31" s="43"/>
    </row>
    <row r="32" spans="1:12" s="10" customFormat="1" x14ac:dyDescent="0.25">
      <c r="A32" s="123" t="s">
        <v>599</v>
      </c>
      <c r="B32" s="150" t="s">
        <v>600</v>
      </c>
      <c r="C32" s="200"/>
      <c r="D32" s="200"/>
      <c r="E32" s="375"/>
      <c r="F32" s="114">
        <f>SUM(F18:F31)</f>
        <v>0</v>
      </c>
      <c r="K32" s="40"/>
      <c r="L32" s="43"/>
    </row>
    <row r="33" spans="1:12" s="38" customFormat="1" x14ac:dyDescent="0.25">
      <c r="A33" s="123"/>
      <c r="B33" s="128"/>
      <c r="C33" s="203"/>
      <c r="D33" s="203"/>
      <c r="E33" s="369"/>
      <c r="F33" s="114"/>
      <c r="K33" s="40"/>
      <c r="L33" s="43"/>
    </row>
    <row r="34" spans="1:12" s="38" customFormat="1" x14ac:dyDescent="0.25">
      <c r="A34" s="123"/>
      <c r="B34" s="128"/>
      <c r="C34" s="203"/>
      <c r="D34" s="203"/>
      <c r="E34" s="369"/>
      <c r="F34" s="114"/>
      <c r="K34" s="40"/>
      <c r="L34" s="43"/>
    </row>
    <row r="35" spans="1:12" s="38" customFormat="1" x14ac:dyDescent="0.25">
      <c r="A35" s="123"/>
      <c r="B35" s="128"/>
      <c r="C35" s="203"/>
      <c r="D35" s="203"/>
      <c r="E35" s="369"/>
      <c r="F35" s="114"/>
      <c r="K35" s="40"/>
      <c r="L35" s="43"/>
    </row>
    <row r="36" spans="1:12" s="38" customFormat="1" x14ac:dyDescent="0.25">
      <c r="A36" s="123"/>
      <c r="B36" s="135"/>
      <c r="C36" s="203"/>
      <c r="D36" s="203"/>
      <c r="E36" s="369"/>
      <c r="F36" s="114"/>
      <c r="K36" s="40"/>
      <c r="L36" s="43"/>
    </row>
    <row r="37" spans="1:12" s="38" customFormat="1" x14ac:dyDescent="0.25">
      <c r="A37" s="123"/>
      <c r="B37" s="127"/>
      <c r="C37" s="203"/>
      <c r="D37" s="203"/>
      <c r="E37" s="369"/>
      <c r="F37" s="114"/>
      <c r="K37" s="40"/>
      <c r="L37" s="43"/>
    </row>
    <row r="38" spans="1:12" s="38" customFormat="1" x14ac:dyDescent="0.25">
      <c r="A38" s="123"/>
      <c r="B38" s="128"/>
      <c r="C38" s="203"/>
      <c r="D38" s="203"/>
      <c r="E38" s="369"/>
      <c r="F38" s="114"/>
      <c r="K38" s="40"/>
      <c r="L38" s="43"/>
    </row>
    <row r="39" spans="1:12" s="38" customFormat="1" x14ac:dyDescent="0.25">
      <c r="A39" s="123"/>
      <c r="B39" s="128"/>
      <c r="C39" s="203"/>
      <c r="D39" s="203"/>
      <c r="E39" s="369"/>
      <c r="F39" s="114"/>
      <c r="K39" s="40"/>
      <c r="L39" s="43"/>
    </row>
    <row r="40" spans="1:12" s="38" customFormat="1" x14ac:dyDescent="0.25">
      <c r="A40" s="123"/>
      <c r="B40" s="128"/>
      <c r="C40" s="203"/>
      <c r="D40" s="203"/>
      <c r="E40" s="369"/>
      <c r="F40" s="114"/>
      <c r="K40" s="40"/>
      <c r="L40" s="43"/>
    </row>
    <row r="41" spans="1:12" s="38" customFormat="1" x14ac:dyDescent="0.25">
      <c r="A41" s="123"/>
      <c r="B41" s="128"/>
      <c r="C41" s="203"/>
      <c r="D41" s="203"/>
      <c r="E41" s="369"/>
      <c r="F41" s="114"/>
      <c r="K41" s="40"/>
      <c r="L41" s="43"/>
    </row>
    <row r="42" spans="1:12" s="38" customFormat="1" x14ac:dyDescent="0.25">
      <c r="A42" s="123"/>
      <c r="B42" s="128"/>
      <c r="C42" s="203"/>
      <c r="D42" s="203"/>
      <c r="E42" s="369"/>
      <c r="F42" s="114"/>
      <c r="K42" s="40"/>
      <c r="L42" s="43"/>
    </row>
    <row r="43" spans="1:12" s="38" customFormat="1" x14ac:dyDescent="0.25">
      <c r="A43" s="123"/>
      <c r="B43" s="128"/>
      <c r="C43" s="203"/>
      <c r="D43" s="203"/>
      <c r="E43" s="369"/>
      <c r="F43" s="114"/>
      <c r="K43" s="40"/>
      <c r="L43" s="43"/>
    </row>
    <row r="44" spans="1:12" s="38" customFormat="1" x14ac:dyDescent="0.25">
      <c r="A44" s="123"/>
      <c r="B44" s="128"/>
      <c r="C44" s="203"/>
      <c r="D44" s="203"/>
      <c r="E44" s="369"/>
      <c r="F44" s="114"/>
      <c r="K44" s="40"/>
      <c r="L44" s="43"/>
    </row>
    <row r="45" spans="1:12" s="38" customFormat="1" x14ac:dyDescent="0.25">
      <c r="A45" s="123"/>
      <c r="B45" s="128"/>
      <c r="C45" s="203"/>
      <c r="D45" s="203"/>
      <c r="E45" s="369"/>
      <c r="F45" s="114"/>
      <c r="K45" s="40"/>
      <c r="L45" s="43"/>
    </row>
    <row r="46" spans="1:12" s="38" customFormat="1" x14ac:dyDescent="0.25">
      <c r="A46" s="123"/>
      <c r="B46" s="128"/>
      <c r="C46" s="203"/>
      <c r="D46" s="203"/>
      <c r="E46" s="369"/>
      <c r="F46" s="114"/>
      <c r="K46" s="40"/>
      <c r="L46" s="43"/>
    </row>
    <row r="47" spans="1:12" s="38" customFormat="1" x14ac:dyDescent="0.25">
      <c r="A47" s="123"/>
      <c r="B47" s="119"/>
      <c r="C47" s="203"/>
      <c r="D47" s="203"/>
      <c r="E47" s="369"/>
      <c r="F47" s="114"/>
      <c r="K47" s="40"/>
      <c r="L47" s="43"/>
    </row>
    <row r="48" spans="1:12" s="138" customFormat="1" x14ac:dyDescent="0.25">
      <c r="A48" s="123"/>
      <c r="B48" s="128"/>
      <c r="C48" s="203"/>
      <c r="D48" s="137"/>
      <c r="E48" s="369"/>
      <c r="F48" s="114"/>
      <c r="K48" s="139"/>
      <c r="L48" s="139"/>
    </row>
    <row r="49" spans="1:12" s="38" customFormat="1" x14ac:dyDescent="0.25">
      <c r="A49" s="123"/>
      <c r="B49" s="251"/>
      <c r="C49" s="257"/>
      <c r="D49" s="257"/>
      <c r="E49" s="369"/>
      <c r="F49" s="114"/>
      <c r="K49" s="40"/>
      <c r="L49" s="43"/>
    </row>
    <row r="50" spans="1:12" s="38" customFormat="1" x14ac:dyDescent="0.25">
      <c r="A50" s="123"/>
      <c r="B50" s="251"/>
      <c r="C50" s="257"/>
      <c r="D50" s="257"/>
      <c r="E50" s="369"/>
      <c r="F50" s="114"/>
      <c r="K50" s="40"/>
      <c r="L50" s="43"/>
    </row>
    <row r="51" spans="1:12" s="38" customFormat="1" x14ac:dyDescent="0.25">
      <c r="A51" s="123"/>
      <c r="B51" s="119"/>
      <c r="C51" s="257"/>
      <c r="D51" s="257"/>
      <c r="E51" s="369"/>
      <c r="F51" s="114"/>
      <c r="K51" s="40"/>
      <c r="L51" s="43"/>
    </row>
    <row r="52" spans="1:12" s="38" customFormat="1" x14ac:dyDescent="0.25">
      <c r="A52" s="123"/>
      <c r="B52" s="119"/>
      <c r="C52" s="257"/>
      <c r="D52" s="257"/>
      <c r="E52" s="369"/>
      <c r="F52" s="114"/>
      <c r="K52" s="40"/>
      <c r="L52" s="43"/>
    </row>
    <row r="53" spans="1:12" s="38" customFormat="1" x14ac:dyDescent="0.25">
      <c r="A53" s="123"/>
      <c r="B53" s="119"/>
      <c r="C53" s="257"/>
      <c r="D53" s="257"/>
      <c r="E53" s="369"/>
      <c r="F53" s="114"/>
      <c r="K53" s="40"/>
      <c r="L53" s="43"/>
    </row>
    <row r="54" spans="1:12" s="38" customFormat="1" x14ac:dyDescent="0.25">
      <c r="A54" s="123"/>
      <c r="B54" s="119"/>
      <c r="C54" s="257"/>
      <c r="D54" s="257"/>
      <c r="E54" s="369"/>
      <c r="F54" s="114"/>
      <c r="K54" s="40"/>
      <c r="L54" s="43"/>
    </row>
    <row r="55" spans="1:12" s="38" customFormat="1" x14ac:dyDescent="0.25">
      <c r="A55" s="123"/>
      <c r="B55" s="251"/>
      <c r="C55" s="257"/>
      <c r="D55" s="257"/>
      <c r="E55" s="369"/>
      <c r="F55" s="114"/>
      <c r="K55" s="40"/>
      <c r="L55" s="43"/>
    </row>
    <row r="56" spans="1:12" s="38" customFormat="1" x14ac:dyDescent="0.25">
      <c r="A56" s="123"/>
      <c r="B56" s="119"/>
      <c r="C56" s="257"/>
      <c r="D56" s="257"/>
      <c r="E56" s="369"/>
      <c r="F56" s="114"/>
      <c r="K56" s="40"/>
      <c r="L56" s="43"/>
    </row>
    <row r="57" spans="1:12" s="38" customFormat="1" x14ac:dyDescent="0.25">
      <c r="A57" s="123"/>
      <c r="B57" s="119"/>
      <c r="C57" s="257"/>
      <c r="D57" s="257"/>
      <c r="E57" s="369"/>
      <c r="F57" s="114"/>
      <c r="K57" s="40"/>
      <c r="L57" s="43"/>
    </row>
    <row r="58" spans="1:12" s="38" customFormat="1" x14ac:dyDescent="0.25">
      <c r="A58" s="123"/>
      <c r="B58" s="251"/>
      <c r="C58" s="257"/>
      <c r="D58" s="257"/>
      <c r="E58" s="369"/>
      <c r="F58" s="114"/>
      <c r="K58" s="40"/>
      <c r="L58" s="43"/>
    </row>
    <row r="59" spans="1:12" s="38" customFormat="1" x14ac:dyDescent="0.25">
      <c r="A59" s="123"/>
      <c r="B59" s="251"/>
      <c r="C59" s="257"/>
      <c r="D59" s="257"/>
      <c r="E59" s="369"/>
      <c r="F59" s="114"/>
      <c r="K59" s="40"/>
      <c r="L59" s="43"/>
    </row>
    <row r="60" spans="1:12" s="38" customFormat="1" x14ac:dyDescent="0.25">
      <c r="A60" s="123"/>
      <c r="B60" s="119"/>
      <c r="C60" s="257"/>
      <c r="D60" s="257"/>
      <c r="E60" s="369"/>
      <c r="F60" s="114"/>
      <c r="K60" s="40"/>
      <c r="L60" s="43"/>
    </row>
  </sheetData>
  <sheetProtection algorithmName="SHA-512" hashValue="EzBAFypQtrb/OGNipjavnw0zvxvhBiVLaMn1xxp2rnnDnJiHs8+cqitFLOVtuWs/k2BVrWZu0+fcstBS8oHuFg==" saltValue="u84KAP5zORMeII25P0pavQ==" spinCount="100000" sheet="1" formatCells="0" formatColumns="0" formatRows="0" insertColumns="0" insertRows="0" insertHyperlinks="0" deleteColumns="0" deleteRows="0" sort="0" autoFilter="0" pivotTables="0"/>
  <pageMargins left="0.7" right="0.7" top="0.95833333333333337" bottom="0.75" header="0.3" footer="0.3"/>
  <pageSetup paperSize="9" orientation="portrait" r:id="rId1"/>
  <headerFooter>
    <oddHeader>&amp;L&amp;G&amp;RProjektni ured:  PLANETARIS d.o.o., Vodnikova 11, Zagreb
Građevina:  Centar za odgoj i obrazovanje Krapinske Toplice
Lokacija: k.č.br. 2246/1, k.o. Krapinske Toplice</oddHead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B0750-7D85-4F9F-955A-4F2E86C18A5F}">
  <dimension ref="A1:L81"/>
  <sheetViews>
    <sheetView zoomScaleNormal="100" workbookViewId="0">
      <selection activeCell="J28" sqref="J28"/>
    </sheetView>
  </sheetViews>
  <sheetFormatPr defaultColWidth="8.85546875" defaultRowHeight="15.75" x14ac:dyDescent="0.25"/>
  <cols>
    <col min="1" max="1" width="6.42578125" style="158" bestFit="1" customWidth="1"/>
    <col min="2" max="2" width="44.140625" style="129" customWidth="1"/>
    <col min="3" max="3" width="7.7109375" style="203" customWidth="1"/>
    <col min="4" max="4" width="9.7109375" style="137" customWidth="1"/>
    <col min="5" max="5" width="14.140625" style="369" bestFit="1" customWidth="1"/>
    <col min="6" max="6" width="14.85546875" style="114" bestFit="1" customWidth="1"/>
    <col min="7" max="7" width="8.85546875" style="119" customWidth="1"/>
    <col min="8" max="8" width="9" style="119" customWidth="1"/>
    <col min="9" max="10" width="8.85546875" style="119" customWidth="1"/>
    <col min="11" max="12" width="8.85546875" style="51" hidden="1" customWidth="1"/>
    <col min="13" max="13" width="9.42578125" style="51" customWidth="1"/>
    <col min="14" max="14" width="8.85546875" style="51" customWidth="1"/>
    <col min="15" max="16" width="7.28515625" style="51" customWidth="1"/>
    <col min="17" max="17" width="9" style="51" customWidth="1"/>
    <col min="18" max="18" width="11.42578125" style="51" customWidth="1"/>
    <col min="19" max="19" width="11.7109375" style="51" customWidth="1"/>
    <col min="20" max="20" width="9" style="51" customWidth="1"/>
    <col min="21" max="26" width="8.85546875" style="51" customWidth="1"/>
    <col min="27" max="16384" width="8.85546875" style="51"/>
  </cols>
  <sheetData>
    <row r="1" spans="1:12" s="38" customFormat="1" x14ac:dyDescent="0.25">
      <c r="A1" s="152" t="s">
        <v>624</v>
      </c>
      <c r="B1" s="153" t="s">
        <v>625</v>
      </c>
      <c r="C1" s="198"/>
      <c r="D1" s="117"/>
      <c r="E1" s="374"/>
      <c r="F1" s="118"/>
      <c r="G1" s="119"/>
      <c r="H1" s="119"/>
      <c r="I1" s="119"/>
      <c r="J1" s="119"/>
    </row>
    <row r="2" spans="1:12" s="38" customFormat="1" x14ac:dyDescent="0.25">
      <c r="A2" s="158"/>
      <c r="B2" s="129"/>
      <c r="C2" s="203"/>
      <c r="D2" s="137"/>
      <c r="E2" s="369"/>
      <c r="F2" s="114"/>
      <c r="G2" s="119"/>
      <c r="H2" s="119"/>
      <c r="I2" s="119"/>
      <c r="J2" s="119"/>
    </row>
    <row r="3" spans="1:12" s="38" customFormat="1" x14ac:dyDescent="0.25">
      <c r="A3" s="158" t="s">
        <v>448</v>
      </c>
      <c r="B3" s="123" t="s">
        <v>449</v>
      </c>
      <c r="C3" s="200" t="s">
        <v>450</v>
      </c>
      <c r="D3" s="114" t="s">
        <v>451</v>
      </c>
      <c r="E3" s="375" t="s">
        <v>452</v>
      </c>
      <c r="F3" s="114" t="s">
        <v>453</v>
      </c>
      <c r="G3" s="119"/>
      <c r="H3" s="119"/>
      <c r="I3" s="119"/>
      <c r="J3" s="119"/>
    </row>
    <row r="4" spans="1:12" s="38" customFormat="1" x14ac:dyDescent="0.25">
      <c r="A4" s="158"/>
      <c r="B4" s="123"/>
      <c r="C4" s="200"/>
      <c r="D4" s="114"/>
      <c r="E4" s="375"/>
      <c r="F4" s="114"/>
      <c r="G4" s="119"/>
      <c r="H4" s="119"/>
      <c r="I4" s="119"/>
      <c r="J4" s="119"/>
    </row>
    <row r="5" spans="1:12" s="38" customFormat="1" x14ac:dyDescent="0.25">
      <c r="A5" s="182"/>
      <c r="B5" s="183" t="s">
        <v>626</v>
      </c>
      <c r="C5" s="292"/>
      <c r="D5" s="290"/>
      <c r="E5" s="380"/>
      <c r="F5" s="290"/>
      <c r="G5" s="119"/>
      <c r="H5" s="119"/>
      <c r="I5" s="119"/>
      <c r="J5" s="119"/>
    </row>
    <row r="6" spans="1:12" s="38" customFormat="1" x14ac:dyDescent="0.25">
      <c r="A6" s="158"/>
      <c r="B6" s="123" t="s">
        <v>627</v>
      </c>
      <c r="C6" s="200"/>
      <c r="D6" s="114"/>
      <c r="E6" s="375"/>
      <c r="F6" s="114"/>
      <c r="G6" s="119"/>
      <c r="H6" s="119"/>
      <c r="I6" s="119"/>
      <c r="J6" s="119"/>
    </row>
    <row r="7" spans="1:12" s="38" customFormat="1" ht="141.75" x14ac:dyDescent="0.25">
      <c r="A7" s="158"/>
      <c r="B7" s="131" t="s">
        <v>628</v>
      </c>
      <c r="C7" s="200"/>
      <c r="D7" s="114"/>
      <c r="E7" s="375"/>
      <c r="F7" s="114"/>
      <c r="G7" s="119"/>
      <c r="H7" s="119"/>
      <c r="I7" s="119"/>
      <c r="J7" s="119"/>
    </row>
    <row r="8" spans="1:12" s="38" customFormat="1" ht="63" x14ac:dyDescent="0.25">
      <c r="A8" s="163" t="s">
        <v>629</v>
      </c>
      <c r="B8" s="164" t="s">
        <v>630</v>
      </c>
      <c r="C8" s="293"/>
      <c r="D8" s="165"/>
      <c r="E8" s="381"/>
      <c r="F8" s="165"/>
      <c r="G8" s="119"/>
      <c r="H8" s="119"/>
      <c r="I8" s="119"/>
      <c r="J8" s="119"/>
    </row>
    <row r="9" spans="1:12" s="38" customFormat="1" ht="252" x14ac:dyDescent="0.25">
      <c r="A9" s="163"/>
      <c r="B9" s="164" t="s">
        <v>631</v>
      </c>
      <c r="C9" s="293"/>
      <c r="D9" s="165"/>
      <c r="E9" s="382"/>
      <c r="F9" s="168"/>
      <c r="G9" s="119"/>
      <c r="H9" s="119"/>
      <c r="I9" s="119"/>
      <c r="J9" s="119"/>
    </row>
    <row r="10" spans="1:12" s="38" customFormat="1" x14ac:dyDescent="0.25">
      <c r="A10" s="163"/>
      <c r="B10" s="164" t="s">
        <v>632</v>
      </c>
      <c r="C10" s="293" t="s">
        <v>459</v>
      </c>
      <c r="D10" s="165">
        <v>40</v>
      </c>
      <c r="E10" s="382"/>
      <c r="F10" s="168">
        <f>D10*E10</f>
        <v>0</v>
      </c>
      <c r="G10" s="119"/>
      <c r="H10" s="119"/>
      <c r="I10" s="119"/>
      <c r="J10" s="119"/>
    </row>
    <row r="11" spans="1:12" s="38" customFormat="1" x14ac:dyDescent="0.25">
      <c r="A11" s="163"/>
      <c r="B11" s="166"/>
      <c r="C11" s="294"/>
      <c r="D11" s="235"/>
      <c r="E11" s="383"/>
      <c r="F11" s="235"/>
      <c r="G11" s="119"/>
      <c r="H11" s="119"/>
      <c r="I11" s="119"/>
      <c r="J11" s="119"/>
    </row>
    <row r="12" spans="1:12" s="38" customFormat="1" ht="56.25" customHeight="1" x14ac:dyDescent="0.25">
      <c r="A12" s="169" t="s">
        <v>633</v>
      </c>
      <c r="B12" s="164" t="s">
        <v>630</v>
      </c>
      <c r="C12" s="293"/>
      <c r="D12" s="165"/>
      <c r="E12" s="382"/>
      <c r="F12" s="168"/>
      <c r="G12" s="119"/>
      <c r="H12" s="119"/>
      <c r="I12" s="119"/>
      <c r="J12" s="119"/>
    </row>
    <row r="13" spans="1:12" s="38" customFormat="1" ht="252" x14ac:dyDescent="0.25">
      <c r="A13" s="173"/>
      <c r="B13" s="164" t="s">
        <v>631</v>
      </c>
      <c r="C13" s="293"/>
      <c r="D13" s="165"/>
      <c r="E13" s="382"/>
      <c r="F13" s="168"/>
      <c r="G13" s="119"/>
      <c r="H13" s="119"/>
      <c r="I13" s="119"/>
      <c r="J13" s="119"/>
    </row>
    <row r="14" spans="1:12" s="38" customFormat="1" x14ac:dyDescent="0.25">
      <c r="A14" s="173"/>
      <c r="B14" s="164" t="s">
        <v>634</v>
      </c>
      <c r="C14" s="293" t="s">
        <v>459</v>
      </c>
      <c r="D14" s="165">
        <v>20</v>
      </c>
      <c r="E14" s="382"/>
      <c r="F14" s="168">
        <f t="shared" ref="F14" si="0">D14*E14</f>
        <v>0</v>
      </c>
      <c r="G14" s="119"/>
      <c r="H14" s="119"/>
      <c r="I14" s="119"/>
      <c r="J14" s="119"/>
    </row>
    <row r="15" spans="1:12" s="38" customFormat="1" x14ac:dyDescent="0.25">
      <c r="A15" s="158"/>
      <c r="B15" s="123"/>
      <c r="C15" s="200"/>
      <c r="D15" s="114"/>
      <c r="E15" s="375"/>
      <c r="F15" s="114"/>
      <c r="G15" s="119"/>
      <c r="H15" s="119"/>
      <c r="I15" s="119"/>
      <c r="J15" s="119"/>
    </row>
    <row r="16" spans="1:12" s="38" customFormat="1" ht="78.75" x14ac:dyDescent="0.25">
      <c r="A16" s="174" t="s">
        <v>635</v>
      </c>
      <c r="B16" s="170" t="s">
        <v>636</v>
      </c>
      <c r="C16" s="295"/>
      <c r="D16" s="168"/>
      <c r="E16" s="382"/>
      <c r="F16" s="168"/>
      <c r="G16" s="119"/>
      <c r="H16" s="119"/>
      <c r="I16" s="119"/>
      <c r="J16" s="119"/>
      <c r="K16" s="40"/>
      <c r="L16" s="43"/>
    </row>
    <row r="17" spans="1:12" s="38" customFormat="1" x14ac:dyDescent="0.25">
      <c r="A17" s="174"/>
      <c r="B17" s="170" t="s">
        <v>634</v>
      </c>
      <c r="C17" s="295" t="s">
        <v>479</v>
      </c>
      <c r="D17" s="168">
        <v>1</v>
      </c>
      <c r="E17" s="382"/>
      <c r="F17" s="168">
        <f t="shared" ref="F17:F24" si="1">D17*E17</f>
        <v>0</v>
      </c>
      <c r="G17" s="119"/>
      <c r="H17" s="119"/>
      <c r="I17" s="119"/>
      <c r="J17" s="119"/>
      <c r="K17" s="40"/>
      <c r="L17" s="43"/>
    </row>
    <row r="18" spans="1:12" s="38" customFormat="1" x14ac:dyDescent="0.25">
      <c r="A18" s="174"/>
      <c r="B18" s="170"/>
      <c r="C18" s="295"/>
      <c r="D18" s="168"/>
      <c r="E18" s="382"/>
      <c r="F18" s="168"/>
      <c r="G18" s="119"/>
      <c r="H18" s="119"/>
      <c r="I18" s="119"/>
      <c r="J18" s="119"/>
      <c r="K18" s="40"/>
      <c r="L18" s="43"/>
    </row>
    <row r="19" spans="1:12" s="38" customFormat="1" ht="63" x14ac:dyDescent="0.25">
      <c r="A19" s="174" t="s">
        <v>637</v>
      </c>
      <c r="B19" s="170" t="s">
        <v>638</v>
      </c>
      <c r="C19" s="295"/>
      <c r="D19" s="168"/>
      <c r="E19" s="382"/>
      <c r="F19" s="168"/>
      <c r="G19" s="119"/>
      <c r="H19" s="119"/>
      <c r="I19" s="119"/>
      <c r="J19" s="119"/>
      <c r="K19" s="40"/>
      <c r="L19" s="43"/>
    </row>
    <row r="20" spans="1:12" s="38" customFormat="1" x14ac:dyDescent="0.25">
      <c r="A20" s="174"/>
      <c r="B20" s="170" t="s">
        <v>632</v>
      </c>
      <c r="C20" s="295" t="s">
        <v>479</v>
      </c>
      <c r="D20" s="168">
        <v>1</v>
      </c>
      <c r="E20" s="382"/>
      <c r="F20" s="168">
        <f t="shared" si="1"/>
        <v>0</v>
      </c>
      <c r="G20" s="119"/>
      <c r="H20" s="119"/>
      <c r="I20" s="119"/>
      <c r="J20" s="119"/>
      <c r="K20" s="40"/>
      <c r="L20" s="43"/>
    </row>
    <row r="21" spans="1:12" s="38" customFormat="1" x14ac:dyDescent="0.25">
      <c r="A21" s="174"/>
      <c r="B21" s="170"/>
      <c r="C21" s="295"/>
      <c r="D21" s="168"/>
      <c r="E21" s="382"/>
      <c r="F21" s="168"/>
      <c r="G21" s="119"/>
      <c r="H21" s="119"/>
      <c r="I21" s="119"/>
      <c r="J21" s="119"/>
      <c r="K21" s="40"/>
      <c r="L21" s="43"/>
    </row>
    <row r="22" spans="1:12" s="38" customFormat="1" ht="63" x14ac:dyDescent="0.25">
      <c r="A22" s="174" t="s">
        <v>639</v>
      </c>
      <c r="B22" s="170" t="s">
        <v>640</v>
      </c>
      <c r="C22" s="295" t="s">
        <v>479</v>
      </c>
      <c r="D22" s="168">
        <v>1</v>
      </c>
      <c r="E22" s="382"/>
      <c r="F22" s="168">
        <f t="shared" si="1"/>
        <v>0</v>
      </c>
      <c r="G22" s="119"/>
      <c r="H22" s="119"/>
      <c r="I22" s="119"/>
      <c r="J22" s="119"/>
      <c r="K22" s="40"/>
      <c r="L22" s="43"/>
    </row>
    <row r="23" spans="1:12" s="38" customFormat="1" x14ac:dyDescent="0.25">
      <c r="A23" s="171"/>
      <c r="B23" s="172"/>
      <c r="C23" s="296"/>
      <c r="D23" s="194"/>
      <c r="E23" s="297"/>
      <c r="F23" s="297"/>
      <c r="G23" s="119"/>
      <c r="H23" s="119"/>
      <c r="I23" s="119"/>
      <c r="J23" s="119"/>
      <c r="K23" s="40"/>
      <c r="L23" s="43"/>
    </row>
    <row r="24" spans="1:12" s="38" customFormat="1" ht="63" x14ac:dyDescent="0.25">
      <c r="A24" s="123" t="s">
        <v>641</v>
      </c>
      <c r="B24" s="162" t="s">
        <v>642</v>
      </c>
      <c r="C24" s="298" t="s">
        <v>467</v>
      </c>
      <c r="D24" s="195">
        <v>1</v>
      </c>
      <c r="E24" s="299"/>
      <c r="F24" s="168">
        <f t="shared" si="1"/>
        <v>0</v>
      </c>
      <c r="G24" s="119"/>
      <c r="H24" s="119"/>
      <c r="I24" s="119"/>
      <c r="J24" s="119"/>
      <c r="K24" s="40"/>
      <c r="L24" s="43"/>
    </row>
    <row r="25" spans="1:12" s="38" customFormat="1" x14ac:dyDescent="0.25">
      <c r="A25" s="123"/>
      <c r="B25" s="132"/>
      <c r="C25" s="300"/>
      <c r="D25" s="137"/>
      <c r="E25" s="369"/>
      <c r="F25" s="114"/>
      <c r="G25" s="119"/>
      <c r="H25" s="119"/>
      <c r="I25" s="119"/>
      <c r="J25" s="119"/>
      <c r="K25" s="40"/>
      <c r="L25" s="43"/>
    </row>
    <row r="26" spans="1:12" s="38" customFormat="1" ht="141.75" x14ac:dyDescent="0.25">
      <c r="A26" s="174" t="s">
        <v>643</v>
      </c>
      <c r="B26" s="170" t="s">
        <v>644</v>
      </c>
      <c r="C26" s="295" t="s">
        <v>645</v>
      </c>
      <c r="D26" s="168">
        <v>1</v>
      </c>
      <c r="E26" s="382"/>
      <c r="F26" s="168">
        <f t="shared" ref="F26:F32" si="2">D26*E26</f>
        <v>0</v>
      </c>
      <c r="G26" s="119"/>
      <c r="H26" s="119"/>
      <c r="I26" s="119"/>
      <c r="J26" s="119"/>
      <c r="K26" s="40"/>
      <c r="L26" s="43"/>
    </row>
    <row r="27" spans="1:12" s="38" customFormat="1" x14ac:dyDescent="0.25">
      <c r="A27" s="174"/>
      <c r="B27" s="170"/>
      <c r="C27" s="295"/>
      <c r="D27" s="168"/>
      <c r="E27" s="382"/>
      <c r="F27" s="168"/>
      <c r="G27" s="119"/>
      <c r="H27" s="119"/>
      <c r="I27" s="119"/>
      <c r="J27" s="119"/>
      <c r="K27" s="40"/>
      <c r="L27" s="43"/>
    </row>
    <row r="28" spans="1:12" s="38" customFormat="1" ht="189" x14ac:dyDescent="0.25">
      <c r="A28" s="174" t="s">
        <v>646</v>
      </c>
      <c r="B28" s="170" t="s">
        <v>647</v>
      </c>
      <c r="C28" s="295"/>
      <c r="D28" s="168"/>
      <c r="E28" s="382"/>
      <c r="F28" s="168"/>
      <c r="G28" s="119"/>
      <c r="H28" s="119"/>
      <c r="I28" s="119"/>
      <c r="J28" s="119"/>
      <c r="K28" s="40"/>
      <c r="L28" s="43"/>
    </row>
    <row r="29" spans="1:12" s="38" customFormat="1" x14ac:dyDescent="0.25">
      <c r="A29" s="174"/>
      <c r="B29" s="170"/>
      <c r="C29" s="295" t="s">
        <v>645</v>
      </c>
      <c r="D29" s="168">
        <v>1</v>
      </c>
      <c r="E29" s="382"/>
      <c r="F29" s="168">
        <f t="shared" si="2"/>
        <v>0</v>
      </c>
      <c r="G29" s="119"/>
      <c r="H29" s="119"/>
      <c r="I29" s="119"/>
      <c r="J29" s="119"/>
      <c r="K29" s="40"/>
      <c r="L29" s="43"/>
    </row>
    <row r="30" spans="1:12" s="38" customFormat="1" x14ac:dyDescent="0.25">
      <c r="A30" s="174"/>
      <c r="B30" s="170"/>
      <c r="C30" s="295"/>
      <c r="D30" s="168"/>
      <c r="E30" s="382"/>
      <c r="F30" s="168"/>
      <c r="G30" s="119"/>
      <c r="H30" s="119"/>
      <c r="I30" s="119"/>
      <c r="J30" s="119"/>
      <c r="K30" s="40"/>
      <c r="L30" s="43"/>
    </row>
    <row r="31" spans="1:12" s="38" customFormat="1" ht="157.5" x14ac:dyDescent="0.25">
      <c r="A31" s="174" t="s">
        <v>648</v>
      </c>
      <c r="B31" s="170" t="s">
        <v>649</v>
      </c>
      <c r="C31" s="295"/>
      <c r="D31" s="168"/>
      <c r="E31" s="382"/>
      <c r="F31" s="168"/>
      <c r="G31" s="119"/>
      <c r="H31" s="119"/>
      <c r="I31" s="119"/>
      <c r="J31" s="119"/>
      <c r="K31" s="40"/>
      <c r="L31" s="43"/>
    </row>
    <row r="32" spans="1:12" s="38" customFormat="1" x14ac:dyDescent="0.25">
      <c r="A32" s="174"/>
      <c r="B32" s="170"/>
      <c r="C32" s="295" t="s">
        <v>645</v>
      </c>
      <c r="D32" s="168">
        <v>1</v>
      </c>
      <c r="E32" s="382"/>
      <c r="F32" s="168">
        <f t="shared" si="2"/>
        <v>0</v>
      </c>
      <c r="G32" s="119"/>
      <c r="H32" s="119"/>
      <c r="I32" s="119"/>
      <c r="J32" s="119"/>
      <c r="K32" s="40"/>
      <c r="L32" s="43"/>
    </row>
    <row r="33" spans="1:12" s="38" customFormat="1" x14ac:dyDescent="0.25">
      <c r="A33" s="181"/>
      <c r="B33" s="178" t="s">
        <v>650</v>
      </c>
      <c r="C33" s="301"/>
      <c r="D33" s="179"/>
      <c r="E33" s="384"/>
      <c r="F33" s="179">
        <f>SUM(F9:F32)</f>
        <v>0</v>
      </c>
      <c r="G33" s="119"/>
      <c r="H33" s="119"/>
      <c r="I33" s="119"/>
      <c r="J33" s="119"/>
      <c r="K33" s="40"/>
      <c r="L33" s="43"/>
    </row>
    <row r="34" spans="1:12" s="38" customFormat="1" x14ac:dyDescent="0.25">
      <c r="A34" s="123"/>
      <c r="B34" s="128"/>
      <c r="C34" s="203"/>
      <c r="D34" s="137"/>
      <c r="E34" s="369"/>
      <c r="F34" s="114"/>
      <c r="G34" s="119"/>
      <c r="H34" s="119"/>
      <c r="I34" s="119"/>
      <c r="J34" s="119"/>
      <c r="K34" s="40"/>
      <c r="L34" s="43"/>
    </row>
    <row r="35" spans="1:12" s="38" customFormat="1" x14ac:dyDescent="0.25">
      <c r="A35" s="183"/>
      <c r="B35" s="183" t="s">
        <v>651</v>
      </c>
      <c r="C35" s="302"/>
      <c r="D35" s="291"/>
      <c r="E35" s="385"/>
      <c r="F35" s="290"/>
      <c r="G35" s="119"/>
      <c r="H35" s="119"/>
      <c r="I35" s="119"/>
      <c r="J35" s="119"/>
      <c r="K35" s="40"/>
      <c r="L35" s="43"/>
    </row>
    <row r="36" spans="1:12" s="38" customFormat="1" x14ac:dyDescent="0.25">
      <c r="A36" s="123"/>
      <c r="B36" s="123" t="s">
        <v>627</v>
      </c>
      <c r="C36" s="203"/>
      <c r="D36" s="137"/>
      <c r="E36" s="369"/>
      <c r="F36" s="114"/>
      <c r="G36" s="119"/>
      <c r="H36" s="119"/>
      <c r="I36" s="119"/>
      <c r="J36" s="119"/>
      <c r="K36" s="40"/>
      <c r="L36" s="43"/>
    </row>
    <row r="37" spans="1:12" s="38" customFormat="1" ht="141.75" x14ac:dyDescent="0.25">
      <c r="A37" s="123"/>
      <c r="B37" s="131" t="s">
        <v>628</v>
      </c>
      <c r="C37" s="203"/>
      <c r="D37" s="137"/>
      <c r="E37" s="369"/>
      <c r="F37" s="114"/>
      <c r="G37" s="119"/>
      <c r="H37" s="119"/>
      <c r="I37" s="119"/>
      <c r="J37" s="119"/>
      <c r="K37" s="40"/>
      <c r="L37" s="43"/>
    </row>
    <row r="38" spans="1:12" s="38" customFormat="1" ht="157.5" x14ac:dyDescent="0.25">
      <c r="A38" s="174" t="s">
        <v>652</v>
      </c>
      <c r="B38" s="170" t="s">
        <v>653</v>
      </c>
      <c r="C38" s="295"/>
      <c r="D38" s="168"/>
      <c r="E38" s="382"/>
      <c r="F38" s="168"/>
      <c r="G38" s="119"/>
      <c r="H38" s="119"/>
      <c r="I38" s="119"/>
      <c r="J38" s="119"/>
      <c r="K38" s="40"/>
      <c r="L38" s="43"/>
    </row>
    <row r="39" spans="1:12" s="38" customFormat="1" x14ac:dyDescent="0.25">
      <c r="A39" s="174"/>
      <c r="B39" s="170" t="s">
        <v>654</v>
      </c>
      <c r="C39" s="295"/>
      <c r="D39" s="168"/>
      <c r="E39" s="382"/>
      <c r="F39" s="168"/>
      <c r="G39" s="119"/>
      <c r="H39" s="119"/>
      <c r="I39" s="119"/>
      <c r="J39" s="119"/>
      <c r="K39" s="40"/>
      <c r="L39" s="43"/>
    </row>
    <row r="40" spans="1:12" s="38" customFormat="1" x14ac:dyDescent="0.25">
      <c r="A40" s="174"/>
      <c r="B40" s="170" t="s">
        <v>655</v>
      </c>
      <c r="C40" s="295" t="s">
        <v>459</v>
      </c>
      <c r="D40" s="168">
        <v>10</v>
      </c>
      <c r="E40" s="382"/>
      <c r="F40" s="168">
        <f t="shared" ref="F40:F53" si="3">D40*E40</f>
        <v>0</v>
      </c>
      <c r="G40" s="119"/>
      <c r="H40" s="119"/>
      <c r="I40" s="119"/>
      <c r="J40" s="119"/>
      <c r="K40" s="40"/>
      <c r="L40" s="43"/>
    </row>
    <row r="41" spans="1:12" s="38" customFormat="1" ht="141.75" x14ac:dyDescent="0.25">
      <c r="A41" s="174" t="s">
        <v>656</v>
      </c>
      <c r="B41" s="170" t="s">
        <v>657</v>
      </c>
      <c r="C41" s="295"/>
      <c r="D41" s="168"/>
      <c r="E41" s="382"/>
      <c r="F41" s="168"/>
      <c r="G41" s="119"/>
      <c r="H41" s="119"/>
      <c r="I41" s="119"/>
      <c r="J41" s="119"/>
      <c r="K41" s="40"/>
      <c r="L41" s="43"/>
    </row>
    <row r="42" spans="1:12" s="38" customFormat="1" x14ac:dyDescent="0.25">
      <c r="A42" s="174"/>
      <c r="B42" s="170" t="s">
        <v>658</v>
      </c>
      <c r="C42" s="295" t="s">
        <v>459</v>
      </c>
      <c r="D42" s="168">
        <v>10</v>
      </c>
      <c r="E42" s="382"/>
      <c r="F42" s="168">
        <f t="shared" si="3"/>
        <v>0</v>
      </c>
      <c r="G42" s="119"/>
      <c r="H42" s="119"/>
      <c r="I42" s="119"/>
      <c r="J42" s="119"/>
      <c r="K42" s="40"/>
      <c r="L42" s="43"/>
    </row>
    <row r="43" spans="1:12" s="38" customFormat="1" ht="141.75" x14ac:dyDescent="0.25">
      <c r="A43" s="174" t="s">
        <v>659</v>
      </c>
      <c r="B43" s="170" t="s">
        <v>657</v>
      </c>
      <c r="C43" s="295"/>
      <c r="D43" s="168"/>
      <c r="E43" s="382"/>
      <c r="F43" s="168"/>
      <c r="G43" s="119"/>
      <c r="H43" s="119"/>
      <c r="I43" s="119"/>
      <c r="J43" s="119"/>
      <c r="K43" s="40"/>
      <c r="L43" s="43"/>
    </row>
    <row r="44" spans="1:12" s="38" customFormat="1" x14ac:dyDescent="0.25">
      <c r="A44" s="174"/>
      <c r="B44" s="170" t="s">
        <v>660</v>
      </c>
      <c r="C44" s="295" t="s">
        <v>459</v>
      </c>
      <c r="D44" s="168">
        <v>12</v>
      </c>
      <c r="E44" s="382"/>
      <c r="F44" s="168">
        <f t="shared" si="3"/>
        <v>0</v>
      </c>
      <c r="G44" s="119"/>
      <c r="H44" s="119"/>
      <c r="I44" s="119"/>
      <c r="J44" s="119"/>
      <c r="K44" s="40"/>
      <c r="L44" s="43"/>
    </row>
    <row r="45" spans="1:12" s="38" customFormat="1" ht="141.75" x14ac:dyDescent="0.25">
      <c r="A45" s="174" t="s">
        <v>661</v>
      </c>
      <c r="B45" s="170" t="s">
        <v>657</v>
      </c>
      <c r="C45" s="295"/>
      <c r="D45" s="168"/>
      <c r="E45" s="382"/>
      <c r="F45" s="168"/>
      <c r="G45" s="119"/>
      <c r="H45" s="119"/>
      <c r="I45" s="119"/>
      <c r="J45" s="119"/>
      <c r="K45" s="40"/>
      <c r="L45" s="43"/>
    </row>
    <row r="46" spans="1:12" s="38" customFormat="1" x14ac:dyDescent="0.25">
      <c r="A46" s="174"/>
      <c r="B46" s="170" t="s">
        <v>662</v>
      </c>
      <c r="C46" s="295" t="s">
        <v>459</v>
      </c>
      <c r="D46" s="168">
        <v>5</v>
      </c>
      <c r="E46" s="382"/>
      <c r="F46" s="168">
        <f t="shared" si="3"/>
        <v>0</v>
      </c>
      <c r="G46" s="119"/>
      <c r="H46" s="119"/>
      <c r="I46" s="119"/>
      <c r="J46" s="119"/>
      <c r="K46" s="40"/>
      <c r="L46" s="43"/>
    </row>
    <row r="47" spans="1:12" s="38" customFormat="1" ht="141.75" x14ac:dyDescent="0.25">
      <c r="A47" s="174" t="s">
        <v>663</v>
      </c>
      <c r="B47" s="170" t="s">
        <v>657</v>
      </c>
      <c r="C47" s="295"/>
      <c r="D47" s="168"/>
      <c r="E47" s="382"/>
      <c r="F47" s="168"/>
      <c r="G47" s="119"/>
      <c r="H47" s="119"/>
      <c r="I47" s="119"/>
      <c r="J47" s="119"/>
      <c r="K47" s="40"/>
      <c r="L47" s="43"/>
    </row>
    <row r="48" spans="1:12" s="38" customFormat="1" x14ac:dyDescent="0.25">
      <c r="A48" s="174"/>
      <c r="B48" s="170" t="s">
        <v>664</v>
      </c>
      <c r="C48" s="295" t="s">
        <v>459</v>
      </c>
      <c r="D48" s="168">
        <v>5</v>
      </c>
      <c r="E48" s="382"/>
      <c r="F48" s="168">
        <f t="shared" si="3"/>
        <v>0</v>
      </c>
      <c r="G48" s="119"/>
      <c r="H48" s="119"/>
      <c r="I48" s="119"/>
      <c r="J48" s="119"/>
      <c r="K48" s="40"/>
      <c r="L48" s="43"/>
    </row>
    <row r="49" spans="1:12" s="38" customFormat="1" ht="47.25" x14ac:dyDescent="0.25">
      <c r="A49" s="174" t="s">
        <v>665</v>
      </c>
      <c r="B49" s="170" t="s">
        <v>666</v>
      </c>
      <c r="C49" s="295"/>
      <c r="D49" s="168"/>
      <c r="E49" s="382"/>
      <c r="F49" s="168"/>
      <c r="G49" s="119"/>
      <c r="H49" s="119"/>
      <c r="I49" s="119"/>
      <c r="J49" s="119"/>
      <c r="K49" s="40"/>
      <c r="L49" s="43"/>
    </row>
    <row r="50" spans="1:12" s="38" customFormat="1" x14ac:dyDescent="0.25">
      <c r="A50" s="174"/>
      <c r="B50" s="170" t="s">
        <v>667</v>
      </c>
      <c r="C50" s="295" t="s">
        <v>479</v>
      </c>
      <c r="D50" s="168">
        <v>1</v>
      </c>
      <c r="E50" s="382"/>
      <c r="F50" s="168">
        <f t="shared" si="3"/>
        <v>0</v>
      </c>
      <c r="G50" s="119"/>
      <c r="H50" s="119"/>
      <c r="I50" s="119"/>
      <c r="J50" s="119"/>
      <c r="K50" s="40"/>
      <c r="L50" s="43"/>
    </row>
    <row r="51" spans="1:12" s="38" customFormat="1" ht="47.25" x14ac:dyDescent="0.25">
      <c r="A51" s="174" t="s">
        <v>668</v>
      </c>
      <c r="B51" s="170" t="s">
        <v>666</v>
      </c>
      <c r="C51" s="295"/>
      <c r="D51" s="168"/>
      <c r="E51" s="382"/>
      <c r="F51" s="168"/>
      <c r="G51" s="119"/>
      <c r="H51" s="119"/>
      <c r="I51" s="119"/>
      <c r="J51" s="119"/>
      <c r="K51" s="40"/>
      <c r="L51" s="43"/>
    </row>
    <row r="52" spans="1:12" s="38" customFormat="1" x14ac:dyDescent="0.25">
      <c r="A52" s="174"/>
      <c r="B52" s="170" t="s">
        <v>669</v>
      </c>
      <c r="C52" s="295" t="s">
        <v>479</v>
      </c>
      <c r="D52" s="168">
        <v>1</v>
      </c>
      <c r="E52" s="382"/>
      <c r="F52" s="168">
        <f t="shared" si="3"/>
        <v>0</v>
      </c>
      <c r="G52" s="119"/>
      <c r="H52" s="119"/>
      <c r="I52" s="119"/>
      <c r="J52" s="119"/>
      <c r="K52" s="40"/>
      <c r="L52" s="43"/>
    </row>
    <row r="53" spans="1:12" s="38" customFormat="1" ht="63" x14ac:dyDescent="0.25">
      <c r="A53" s="174" t="s">
        <v>670</v>
      </c>
      <c r="B53" s="170" t="s">
        <v>671</v>
      </c>
      <c r="C53" s="295" t="s">
        <v>479</v>
      </c>
      <c r="D53" s="168">
        <v>1</v>
      </c>
      <c r="E53" s="382"/>
      <c r="F53" s="168">
        <f t="shared" si="3"/>
        <v>0</v>
      </c>
      <c r="G53" s="119"/>
      <c r="H53" s="119"/>
      <c r="I53" s="119"/>
      <c r="J53" s="119"/>
      <c r="K53" s="40"/>
      <c r="L53" s="43"/>
    </row>
    <row r="54" spans="1:12" s="38" customFormat="1" x14ac:dyDescent="0.25">
      <c r="A54" s="181"/>
      <c r="B54" s="178" t="s">
        <v>672</v>
      </c>
      <c r="C54" s="301"/>
      <c r="D54" s="179"/>
      <c r="E54" s="384"/>
      <c r="F54" s="179">
        <f>SUM(F38:F53)</f>
        <v>0</v>
      </c>
      <c r="G54" s="119"/>
      <c r="H54" s="119"/>
      <c r="I54" s="119"/>
      <c r="J54" s="119"/>
      <c r="K54" s="40"/>
      <c r="L54" s="43"/>
    </row>
    <row r="55" spans="1:12" s="38" customFormat="1" x14ac:dyDescent="0.25">
      <c r="A55" s="123"/>
      <c r="B55" s="128"/>
      <c r="C55" s="203"/>
      <c r="D55" s="137"/>
      <c r="E55" s="369"/>
      <c r="F55" s="114"/>
      <c r="G55" s="119"/>
      <c r="H55" s="119"/>
      <c r="I55" s="119"/>
      <c r="J55" s="119"/>
      <c r="K55" s="40"/>
      <c r="L55" s="43"/>
    </row>
    <row r="56" spans="1:12" s="38" customFormat="1" x14ac:dyDescent="0.25">
      <c r="A56" s="177"/>
      <c r="B56" s="178" t="s">
        <v>673</v>
      </c>
      <c r="C56" s="303"/>
      <c r="D56" s="179"/>
      <c r="E56" s="384"/>
      <c r="F56" s="180"/>
      <c r="G56" s="119"/>
      <c r="H56" s="119"/>
      <c r="I56" s="119"/>
      <c r="J56" s="119"/>
      <c r="K56" s="40"/>
      <c r="L56" s="43"/>
    </row>
    <row r="57" spans="1:12" s="38" customFormat="1" x14ac:dyDescent="0.25">
      <c r="A57" s="175" t="s">
        <v>674</v>
      </c>
      <c r="B57" s="160" t="s">
        <v>675</v>
      </c>
      <c r="C57" s="304"/>
      <c r="D57" s="161"/>
      <c r="E57" s="386"/>
      <c r="F57" s="161"/>
      <c r="G57" s="119"/>
      <c r="H57" s="119"/>
      <c r="I57" s="119"/>
      <c r="J57" s="119"/>
      <c r="K57" s="40"/>
      <c r="L57" s="43"/>
    </row>
    <row r="58" spans="1:12" s="38" customFormat="1" ht="63" x14ac:dyDescent="0.25">
      <c r="A58" s="174"/>
      <c r="B58" s="170" t="s">
        <v>676</v>
      </c>
      <c r="C58" s="295" t="s">
        <v>479</v>
      </c>
      <c r="D58" s="168">
        <v>2</v>
      </c>
      <c r="E58" s="382"/>
      <c r="F58" s="168">
        <f>D58*E58</f>
        <v>0</v>
      </c>
      <c r="G58" s="119"/>
      <c r="H58" s="119"/>
      <c r="I58" s="119"/>
      <c r="J58" s="119"/>
      <c r="K58" s="40"/>
      <c r="L58" s="43"/>
    </row>
    <row r="59" spans="1:12" s="38" customFormat="1" x14ac:dyDescent="0.25">
      <c r="A59" s="174"/>
      <c r="B59" s="170"/>
      <c r="C59" s="295"/>
      <c r="D59" s="168"/>
      <c r="E59" s="382"/>
      <c r="F59" s="168"/>
      <c r="G59" s="119"/>
      <c r="H59" s="119"/>
      <c r="I59" s="119"/>
      <c r="J59" s="119"/>
      <c r="K59" s="40"/>
      <c r="L59" s="43"/>
    </row>
    <row r="60" spans="1:12" s="38" customFormat="1" ht="78.75" x14ac:dyDescent="0.25">
      <c r="A60" s="174" t="s">
        <v>677</v>
      </c>
      <c r="B60" s="170" t="s">
        <v>678</v>
      </c>
      <c r="C60" s="295" t="s">
        <v>479</v>
      </c>
      <c r="D60" s="168">
        <v>1</v>
      </c>
      <c r="E60" s="382"/>
      <c r="F60" s="168">
        <f t="shared" ref="F60:F78" si="4">D60*E60</f>
        <v>0</v>
      </c>
      <c r="G60" s="119"/>
      <c r="H60" s="119"/>
      <c r="I60" s="119"/>
      <c r="J60" s="119"/>
      <c r="K60" s="40"/>
      <c r="L60" s="43"/>
    </row>
    <row r="61" spans="1:12" s="38" customFormat="1" x14ac:dyDescent="0.25">
      <c r="A61" s="174"/>
      <c r="B61" s="170"/>
      <c r="C61" s="295"/>
      <c r="D61" s="168"/>
      <c r="E61" s="382"/>
      <c r="F61" s="168"/>
      <c r="G61" s="119"/>
      <c r="H61" s="119"/>
      <c r="I61" s="119"/>
      <c r="J61" s="119"/>
      <c r="K61" s="40"/>
      <c r="L61" s="43"/>
    </row>
    <row r="62" spans="1:12" ht="31.5" x14ac:dyDescent="0.25">
      <c r="A62" s="174" t="s">
        <v>679</v>
      </c>
      <c r="B62" s="170" t="s">
        <v>680</v>
      </c>
      <c r="C62" s="295"/>
      <c r="D62" s="168"/>
      <c r="E62" s="382"/>
      <c r="F62" s="168"/>
    </row>
    <row r="63" spans="1:12" x14ac:dyDescent="0.25">
      <c r="A63" s="174"/>
      <c r="B63" s="170" t="s">
        <v>681</v>
      </c>
      <c r="C63" s="295" t="s">
        <v>479</v>
      </c>
      <c r="D63" s="168">
        <v>1</v>
      </c>
      <c r="E63" s="382"/>
      <c r="F63" s="168">
        <f t="shared" si="4"/>
        <v>0</v>
      </c>
    </row>
    <row r="64" spans="1:12" x14ac:dyDescent="0.25">
      <c r="A64" s="174"/>
      <c r="B64" s="170"/>
      <c r="C64" s="295"/>
      <c r="D64" s="168"/>
      <c r="E64" s="382"/>
      <c r="F64" s="168"/>
    </row>
    <row r="65" spans="1:6" ht="31.5" x14ac:dyDescent="0.25">
      <c r="A65" s="174" t="s">
        <v>682</v>
      </c>
      <c r="B65" s="170" t="s">
        <v>680</v>
      </c>
      <c r="C65" s="295"/>
      <c r="D65" s="168"/>
      <c r="E65" s="382"/>
      <c r="F65" s="168"/>
    </row>
    <row r="66" spans="1:6" x14ac:dyDescent="0.25">
      <c r="A66" s="174"/>
      <c r="B66" s="170" t="s">
        <v>683</v>
      </c>
      <c r="C66" s="295" t="s">
        <v>479</v>
      </c>
      <c r="D66" s="168">
        <v>1</v>
      </c>
      <c r="E66" s="382"/>
      <c r="F66" s="168">
        <f t="shared" si="4"/>
        <v>0</v>
      </c>
    </row>
    <row r="67" spans="1:6" x14ac:dyDescent="0.25">
      <c r="A67" s="174"/>
      <c r="B67" s="170"/>
      <c r="C67" s="295"/>
      <c r="D67" s="168"/>
      <c r="E67" s="382"/>
      <c r="F67" s="168"/>
    </row>
    <row r="68" spans="1:6" ht="31.5" x14ac:dyDescent="0.25">
      <c r="A68" s="174" t="s">
        <v>684</v>
      </c>
      <c r="B68" s="170" t="s">
        <v>680</v>
      </c>
      <c r="C68" s="295"/>
      <c r="D68" s="168"/>
      <c r="E68" s="382"/>
      <c r="F68" s="168"/>
    </row>
    <row r="69" spans="1:6" x14ac:dyDescent="0.25">
      <c r="A69" s="174"/>
      <c r="B69" s="170" t="s">
        <v>685</v>
      </c>
      <c r="C69" s="295" t="s">
        <v>479</v>
      </c>
      <c r="D69" s="168">
        <v>1</v>
      </c>
      <c r="E69" s="382"/>
      <c r="F69" s="168">
        <f t="shared" si="4"/>
        <v>0</v>
      </c>
    </row>
    <row r="70" spans="1:6" x14ac:dyDescent="0.25">
      <c r="A70" s="174"/>
      <c r="B70" s="170"/>
      <c r="C70" s="295"/>
      <c r="D70" s="168"/>
      <c r="E70" s="382"/>
      <c r="F70" s="168"/>
    </row>
    <row r="71" spans="1:6" ht="31.5" x14ac:dyDescent="0.25">
      <c r="A71" s="174" t="s">
        <v>686</v>
      </c>
      <c r="B71" s="170" t="s">
        <v>680</v>
      </c>
      <c r="C71" s="295"/>
      <c r="D71" s="168"/>
      <c r="E71" s="382"/>
      <c r="F71" s="168"/>
    </row>
    <row r="72" spans="1:6" x14ac:dyDescent="0.25">
      <c r="A72" s="174"/>
      <c r="B72" s="170" t="s">
        <v>687</v>
      </c>
      <c r="C72" s="295" t="s">
        <v>479</v>
      </c>
      <c r="D72" s="168">
        <v>1</v>
      </c>
      <c r="E72" s="382"/>
      <c r="F72" s="168">
        <f t="shared" si="4"/>
        <v>0</v>
      </c>
    </row>
    <row r="73" spans="1:6" x14ac:dyDescent="0.25">
      <c r="A73" s="174"/>
      <c r="B73" s="170"/>
      <c r="C73" s="295"/>
      <c r="D73" s="168"/>
      <c r="E73" s="382"/>
      <c r="F73" s="168"/>
    </row>
    <row r="74" spans="1:6" ht="31.5" x14ac:dyDescent="0.25">
      <c r="A74" s="174" t="s">
        <v>688</v>
      </c>
      <c r="B74" s="170" t="s">
        <v>680</v>
      </c>
      <c r="C74" s="295"/>
      <c r="D74" s="168"/>
      <c r="E74" s="382"/>
      <c r="F74" s="168"/>
    </row>
    <row r="75" spans="1:6" x14ac:dyDescent="0.25">
      <c r="A75" s="174"/>
      <c r="B75" s="170" t="s">
        <v>689</v>
      </c>
      <c r="C75" s="295" t="s">
        <v>479</v>
      </c>
      <c r="D75" s="168">
        <v>2</v>
      </c>
      <c r="E75" s="382"/>
      <c r="F75" s="168">
        <f t="shared" si="4"/>
        <v>0</v>
      </c>
    </row>
    <row r="76" spans="1:6" x14ac:dyDescent="0.25">
      <c r="A76" s="174"/>
      <c r="B76" s="170"/>
      <c r="C76" s="295"/>
      <c r="D76" s="168"/>
      <c r="E76" s="382"/>
      <c r="F76" s="168"/>
    </row>
    <row r="77" spans="1:6" ht="31.5" x14ac:dyDescent="0.25">
      <c r="A77" s="174" t="s">
        <v>690</v>
      </c>
      <c r="B77" s="170" t="s">
        <v>680</v>
      </c>
      <c r="C77" s="295"/>
      <c r="D77" s="168"/>
      <c r="E77" s="382"/>
      <c r="F77" s="168"/>
    </row>
    <row r="78" spans="1:6" x14ac:dyDescent="0.25">
      <c r="A78" s="174"/>
      <c r="B78" s="170" t="s">
        <v>691</v>
      </c>
      <c r="C78" s="295" t="s">
        <v>479</v>
      </c>
      <c r="D78" s="168">
        <v>1</v>
      </c>
      <c r="E78" s="382"/>
      <c r="F78" s="168">
        <f t="shared" si="4"/>
        <v>0</v>
      </c>
    </row>
    <row r="79" spans="1:6" x14ac:dyDescent="0.25">
      <c r="A79" s="181"/>
      <c r="B79" s="178" t="s">
        <v>692</v>
      </c>
      <c r="C79" s="301"/>
      <c r="D79" s="179"/>
      <c r="E79" s="384"/>
      <c r="F79" s="179">
        <f>SUM(F58:F78)</f>
        <v>0</v>
      </c>
    </row>
    <row r="81" spans="1:10" s="10" customFormat="1" x14ac:dyDescent="0.25">
      <c r="A81" s="158" t="s">
        <v>440</v>
      </c>
      <c r="B81" s="123" t="s">
        <v>693</v>
      </c>
      <c r="C81" s="200"/>
      <c r="D81" s="114"/>
      <c r="E81" s="375"/>
      <c r="F81" s="114">
        <f>F33+F54+F79</f>
        <v>0</v>
      </c>
      <c r="G81" s="115"/>
      <c r="H81" s="115"/>
      <c r="I81" s="115"/>
      <c r="J81" s="115"/>
    </row>
  </sheetData>
  <sheetProtection algorithmName="SHA-512" hashValue="Qtt8oXW12emsCGDaoEmKvatsPOaT8bclRMuOP01xa4zpFMgPCxAB581vEEN5ek7plEKpICGEfzqaIR7DJpcI/Q==" saltValue="R3qXVLSmeXImQxVk52cBiw==" spinCount="100000" sheet="1" formatCells="0" formatColumns="0" formatRows="0" insertColumns="0" insertRows="0" insertHyperlinks="0" deleteColumns="0" deleteRows="0" sort="0" autoFilter="0" pivotTables="0"/>
  <pageMargins left="0.7" right="0.7" top="0.95833333333333337" bottom="0.75" header="0.3" footer="0.3"/>
  <pageSetup paperSize="9" orientation="portrait" r:id="rId1"/>
  <headerFooter>
    <oddHeader>&amp;L&amp;G&amp;RProjektni ured:  PLANETARIS d.o.o., Vodnikova 11, Zagreb
Građevina:  Centar za odgoj i obrazovanje Krapinske Toplice
Lokacija: k.č.br. 2246/1, k.o. Krapinske Toplice</oddHead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5C647-AAFC-40D9-8189-26E5DB0BE6BB}">
  <dimension ref="A1:L35"/>
  <sheetViews>
    <sheetView zoomScaleNormal="100" workbookViewId="0">
      <selection activeCell="J8" sqref="J8"/>
    </sheetView>
  </sheetViews>
  <sheetFormatPr defaultColWidth="8.85546875" defaultRowHeight="15.75" x14ac:dyDescent="0.25"/>
  <cols>
    <col min="1" max="1" width="6.42578125" style="158" bestFit="1" customWidth="1"/>
    <col min="2" max="2" width="44.140625" style="129" customWidth="1"/>
    <col min="3" max="3" width="7.7109375" style="203" customWidth="1"/>
    <col min="4" max="4" width="9.7109375" style="137" customWidth="1"/>
    <col min="5" max="5" width="14.140625" style="369" bestFit="1" customWidth="1"/>
    <col min="6" max="6" width="14.85546875" style="137" bestFit="1" customWidth="1"/>
    <col min="7" max="7" width="8.85546875" style="119" customWidth="1"/>
    <col min="8" max="8" width="9" style="119" customWidth="1"/>
    <col min="9" max="10" width="8.85546875" style="119" customWidth="1"/>
    <col min="11" max="12" width="8.85546875" style="51" hidden="1" customWidth="1"/>
    <col min="13" max="13" width="9.42578125" style="51" customWidth="1"/>
    <col min="14" max="14" width="8.85546875" style="51" customWidth="1"/>
    <col min="15" max="16" width="7.28515625" style="51" customWidth="1"/>
    <col min="17" max="17" width="9" style="51" customWidth="1"/>
    <col min="18" max="18" width="11.42578125" style="51" customWidth="1"/>
    <col min="19" max="19" width="11.7109375" style="51" customWidth="1"/>
    <col min="20" max="20" width="9" style="51" customWidth="1"/>
    <col min="21" max="26" width="8.85546875" style="51" customWidth="1"/>
    <col min="27" max="16384" width="8.85546875" style="51"/>
  </cols>
  <sheetData>
    <row r="1" spans="1:10" s="38" customFormat="1" x14ac:dyDescent="0.25">
      <c r="A1" s="152" t="s">
        <v>694</v>
      </c>
      <c r="B1" s="153" t="s">
        <v>695</v>
      </c>
      <c r="C1" s="198"/>
      <c r="D1" s="117"/>
      <c r="E1" s="374"/>
      <c r="F1" s="117"/>
      <c r="G1" s="119"/>
      <c r="H1" s="119"/>
      <c r="I1" s="119"/>
      <c r="J1" s="119"/>
    </row>
    <row r="2" spans="1:10" s="38" customFormat="1" x14ac:dyDescent="0.25">
      <c r="A2" s="158"/>
      <c r="B2" s="129"/>
      <c r="C2" s="203"/>
      <c r="D2" s="137"/>
      <c r="E2" s="369"/>
      <c r="F2" s="137"/>
      <c r="G2" s="119"/>
      <c r="H2" s="119"/>
      <c r="I2" s="119"/>
      <c r="J2" s="119"/>
    </row>
    <row r="3" spans="1:10" s="38" customFormat="1" x14ac:dyDescent="0.25">
      <c r="A3" s="158" t="s">
        <v>448</v>
      </c>
      <c r="B3" s="123" t="s">
        <v>449</v>
      </c>
      <c r="C3" s="200" t="s">
        <v>450</v>
      </c>
      <c r="D3" s="114" t="s">
        <v>451</v>
      </c>
      <c r="E3" s="375" t="s">
        <v>452</v>
      </c>
      <c r="F3" s="114" t="s">
        <v>453</v>
      </c>
      <c r="G3" s="119"/>
      <c r="H3" s="119"/>
      <c r="I3" s="119"/>
      <c r="J3" s="119"/>
    </row>
    <row r="4" spans="1:10" s="38" customFormat="1" x14ac:dyDescent="0.25">
      <c r="A4" s="158"/>
      <c r="B4" s="123"/>
      <c r="C4" s="200"/>
      <c r="D4" s="114"/>
      <c r="E4" s="375"/>
      <c r="F4" s="137"/>
      <c r="G4" s="119"/>
      <c r="H4" s="119"/>
      <c r="I4" s="119"/>
      <c r="J4" s="119"/>
    </row>
    <row r="5" spans="1:10" s="38" customFormat="1" x14ac:dyDescent="0.25">
      <c r="A5" s="158"/>
      <c r="B5" s="123" t="s">
        <v>627</v>
      </c>
      <c r="C5" s="200"/>
      <c r="D5" s="114"/>
      <c r="E5" s="375"/>
      <c r="F5" s="137"/>
      <c r="G5" s="119"/>
      <c r="H5" s="119"/>
      <c r="I5" s="119"/>
      <c r="J5" s="119"/>
    </row>
    <row r="6" spans="1:10" s="38" customFormat="1" ht="157.5" x14ac:dyDescent="0.25">
      <c r="A6" s="158"/>
      <c r="B6" s="131" t="s">
        <v>696</v>
      </c>
      <c r="C6" s="200"/>
      <c r="D6" s="114"/>
      <c r="E6" s="375"/>
      <c r="F6" s="137"/>
      <c r="G6" s="119"/>
      <c r="H6" s="119"/>
      <c r="I6" s="119"/>
      <c r="J6" s="119"/>
    </row>
    <row r="7" spans="1:10" s="38" customFormat="1" x14ac:dyDescent="0.25">
      <c r="A7" s="158"/>
      <c r="B7" s="131"/>
      <c r="C7" s="200"/>
      <c r="D7" s="114"/>
      <c r="E7" s="375"/>
      <c r="F7" s="137"/>
      <c r="G7" s="119"/>
      <c r="H7" s="119"/>
      <c r="I7" s="119"/>
      <c r="J7" s="119"/>
    </row>
    <row r="8" spans="1:10" s="38" customFormat="1" ht="141.75" x14ac:dyDescent="0.25">
      <c r="A8" s="158" t="s">
        <v>697</v>
      </c>
      <c r="B8" s="131" t="s">
        <v>698</v>
      </c>
      <c r="C8" s="200"/>
      <c r="D8" s="114"/>
      <c r="E8" s="375"/>
      <c r="F8" s="137"/>
      <c r="G8" s="119"/>
      <c r="H8" s="119"/>
      <c r="I8" s="119"/>
      <c r="J8" s="119"/>
    </row>
    <row r="9" spans="1:10" s="38" customFormat="1" ht="18" x14ac:dyDescent="0.25">
      <c r="A9" s="185"/>
      <c r="B9" s="131" t="s">
        <v>699</v>
      </c>
      <c r="C9" s="306" t="s">
        <v>700</v>
      </c>
      <c r="D9" s="137">
        <v>120</v>
      </c>
      <c r="E9" s="369"/>
      <c r="F9" s="137">
        <f>D9*E9</f>
        <v>0</v>
      </c>
      <c r="G9" s="119"/>
      <c r="H9" s="119"/>
      <c r="I9" s="119"/>
      <c r="J9" s="119"/>
    </row>
    <row r="10" spans="1:10" s="38" customFormat="1" x14ac:dyDescent="0.25">
      <c r="A10" s="185"/>
      <c r="B10" s="131" t="s">
        <v>701</v>
      </c>
      <c r="C10" s="203" t="s">
        <v>500</v>
      </c>
      <c r="D10" s="137">
        <v>30</v>
      </c>
      <c r="E10" s="369"/>
      <c r="F10" s="137">
        <f>D10*E10</f>
        <v>0</v>
      </c>
      <c r="G10" s="119"/>
      <c r="H10" s="119"/>
      <c r="I10" s="119"/>
      <c r="J10" s="119"/>
    </row>
    <row r="11" spans="1:10" s="38" customFormat="1" x14ac:dyDescent="0.25">
      <c r="A11" s="158"/>
      <c r="B11" s="131"/>
      <c r="C11" s="200"/>
      <c r="D11" s="114"/>
      <c r="E11" s="375"/>
      <c r="F11" s="137"/>
      <c r="G11" s="119"/>
      <c r="H11" s="119"/>
      <c r="I11" s="119"/>
      <c r="J11" s="119"/>
    </row>
    <row r="12" spans="1:10" s="38" customFormat="1" ht="220.5" x14ac:dyDescent="0.25">
      <c r="A12" s="163" t="s">
        <v>702</v>
      </c>
      <c r="B12" s="305" t="s">
        <v>703</v>
      </c>
      <c r="C12" s="306"/>
      <c r="D12" s="137"/>
      <c r="E12" s="387"/>
      <c r="F12" s="137"/>
      <c r="G12" s="119"/>
      <c r="H12" s="119"/>
      <c r="I12" s="119"/>
      <c r="J12" s="119"/>
    </row>
    <row r="13" spans="1:10" s="38" customFormat="1" ht="47.25" x14ac:dyDescent="0.25">
      <c r="A13" s="163"/>
      <c r="B13" s="193" t="s">
        <v>704</v>
      </c>
      <c r="C13" s="203"/>
      <c r="D13" s="203"/>
      <c r="E13" s="388"/>
      <c r="F13" s="203"/>
      <c r="G13" s="119"/>
      <c r="H13" s="119"/>
      <c r="I13" s="119"/>
      <c r="J13" s="119"/>
    </row>
    <row r="14" spans="1:10" s="38" customFormat="1" ht="18" x14ac:dyDescent="0.25">
      <c r="A14" s="163"/>
      <c r="B14" s="164" t="s">
        <v>705</v>
      </c>
      <c r="C14" s="306" t="s">
        <v>700</v>
      </c>
      <c r="D14" s="137">
        <v>60</v>
      </c>
      <c r="E14" s="369"/>
      <c r="F14" s="137">
        <f>D14*E14</f>
        <v>0</v>
      </c>
      <c r="G14" s="119"/>
      <c r="H14" s="119"/>
      <c r="I14" s="119"/>
      <c r="J14" s="119"/>
    </row>
    <row r="15" spans="1:10" s="38" customFormat="1" x14ac:dyDescent="0.25">
      <c r="A15" s="186"/>
      <c r="B15" s="187" t="s">
        <v>706</v>
      </c>
      <c r="C15" s="287" t="s">
        <v>500</v>
      </c>
      <c r="D15" s="234">
        <v>30</v>
      </c>
      <c r="E15" s="379"/>
      <c r="F15" s="137">
        <f>D15*E15</f>
        <v>0</v>
      </c>
      <c r="G15" s="119"/>
      <c r="H15" s="119"/>
      <c r="I15" s="119"/>
      <c r="J15" s="119"/>
    </row>
    <row r="16" spans="1:10" s="38" customFormat="1" x14ac:dyDescent="0.25">
      <c r="A16" s="169"/>
      <c r="B16" s="164"/>
      <c r="C16" s="293"/>
      <c r="D16" s="165"/>
      <c r="E16" s="382"/>
      <c r="F16" s="168"/>
      <c r="G16" s="119"/>
      <c r="H16" s="119"/>
      <c r="I16" s="119"/>
      <c r="J16" s="119"/>
    </row>
    <row r="17" spans="1:12" s="38" customFormat="1" ht="31.5" x14ac:dyDescent="0.25">
      <c r="A17" s="169" t="s">
        <v>707</v>
      </c>
      <c r="B17" s="164" t="s">
        <v>708</v>
      </c>
      <c r="C17" s="293"/>
      <c r="D17" s="165"/>
      <c r="E17" s="382"/>
      <c r="F17" s="168"/>
      <c r="G17" s="119"/>
      <c r="H17" s="119"/>
      <c r="I17" s="119"/>
      <c r="J17" s="119"/>
    </row>
    <row r="18" spans="1:12" s="38" customFormat="1" ht="78.75" x14ac:dyDescent="0.25">
      <c r="A18" s="169"/>
      <c r="B18" s="164" t="s">
        <v>709</v>
      </c>
      <c r="C18" s="293"/>
      <c r="D18" s="165"/>
      <c r="E18" s="382"/>
      <c r="F18" s="168"/>
      <c r="G18" s="119"/>
      <c r="H18" s="119"/>
      <c r="I18" s="119"/>
      <c r="J18" s="119"/>
    </row>
    <row r="19" spans="1:12" s="38" customFormat="1" ht="18" x14ac:dyDescent="0.25">
      <c r="A19" s="169"/>
      <c r="B19" s="164" t="s">
        <v>710</v>
      </c>
      <c r="C19" s="306" t="s">
        <v>700</v>
      </c>
      <c r="D19" s="137">
        <v>60</v>
      </c>
      <c r="E19" s="382"/>
      <c r="F19" s="137">
        <f>D19*E19</f>
        <v>0</v>
      </c>
      <c r="G19" s="119"/>
      <c r="H19" s="119"/>
      <c r="I19" s="119"/>
      <c r="J19" s="119"/>
    </row>
    <row r="20" spans="1:12" s="38" customFormat="1" x14ac:dyDescent="0.25">
      <c r="A20" s="169"/>
      <c r="B20" s="164"/>
      <c r="C20" s="293"/>
      <c r="D20" s="165"/>
      <c r="E20" s="382"/>
      <c r="F20" s="168"/>
      <c r="G20" s="119"/>
      <c r="H20" s="119"/>
      <c r="I20" s="119"/>
      <c r="J20" s="119"/>
    </row>
    <row r="21" spans="1:12" s="38" customFormat="1" x14ac:dyDescent="0.25">
      <c r="A21" s="169"/>
      <c r="B21" s="164"/>
      <c r="C21" s="293"/>
      <c r="D21" s="165"/>
      <c r="E21" s="382"/>
      <c r="F21" s="168"/>
      <c r="G21" s="119"/>
      <c r="H21" s="119"/>
      <c r="I21" s="119"/>
      <c r="J21" s="119"/>
    </row>
    <row r="22" spans="1:12" s="38" customFormat="1" ht="94.5" x14ac:dyDescent="0.25">
      <c r="A22" s="173" t="s">
        <v>711</v>
      </c>
      <c r="B22" s="131" t="s">
        <v>712</v>
      </c>
      <c r="C22" s="188"/>
      <c r="D22" s="188"/>
      <c r="E22" s="389"/>
      <c r="F22" s="188"/>
      <c r="G22" s="119"/>
      <c r="H22" s="119"/>
      <c r="I22" s="119"/>
      <c r="J22" s="119"/>
    </row>
    <row r="23" spans="1:12" s="38" customFormat="1" ht="92.25" customHeight="1" x14ac:dyDescent="0.25">
      <c r="A23" s="173"/>
      <c r="B23" s="131" t="s">
        <v>713</v>
      </c>
      <c r="C23" s="188"/>
      <c r="D23" s="188"/>
      <c r="E23" s="389"/>
      <c r="F23" s="188"/>
      <c r="G23" s="119"/>
      <c r="H23" s="119"/>
      <c r="I23" s="119"/>
      <c r="J23" s="119"/>
    </row>
    <row r="24" spans="1:12" s="38" customFormat="1" x14ac:dyDescent="0.25">
      <c r="A24" s="158"/>
      <c r="B24" s="131" t="s">
        <v>714</v>
      </c>
      <c r="C24" s="188"/>
      <c r="D24" s="188"/>
      <c r="E24" s="389"/>
      <c r="F24" s="188"/>
      <c r="G24" s="119"/>
      <c r="H24" s="119"/>
      <c r="I24" s="119"/>
      <c r="J24" s="119"/>
    </row>
    <row r="25" spans="1:12" s="38" customFormat="1" ht="47.25" x14ac:dyDescent="0.25">
      <c r="A25" s="174"/>
      <c r="B25" s="131" t="s">
        <v>715</v>
      </c>
      <c r="C25" s="307" t="s">
        <v>487</v>
      </c>
      <c r="D25" s="188">
        <v>60</v>
      </c>
      <c r="E25" s="389"/>
      <c r="F25" s="137">
        <f t="shared" ref="F25:F31" si="0">D25*E25</f>
        <v>0</v>
      </c>
      <c r="G25" s="119"/>
      <c r="H25" s="119"/>
      <c r="I25" s="119"/>
      <c r="J25" s="119"/>
      <c r="K25" s="40"/>
      <c r="L25" s="43"/>
    </row>
    <row r="26" spans="1:12" s="38" customFormat="1" x14ac:dyDescent="0.25">
      <c r="A26" s="174"/>
      <c r="B26" s="131" t="s">
        <v>716</v>
      </c>
      <c r="C26" s="307" t="s">
        <v>487</v>
      </c>
      <c r="D26" s="188">
        <v>60</v>
      </c>
      <c r="E26" s="389"/>
      <c r="F26" s="137">
        <f t="shared" si="0"/>
        <v>0</v>
      </c>
      <c r="G26" s="119"/>
      <c r="H26" s="119"/>
      <c r="I26" s="119"/>
      <c r="J26" s="119"/>
      <c r="K26" s="40"/>
      <c r="L26" s="43"/>
    </row>
    <row r="27" spans="1:12" s="38" customFormat="1" x14ac:dyDescent="0.25">
      <c r="A27" s="174"/>
      <c r="B27" s="131" t="s">
        <v>717</v>
      </c>
      <c r="C27" s="307" t="s">
        <v>487</v>
      </c>
      <c r="D27" s="188">
        <v>60</v>
      </c>
      <c r="E27" s="389"/>
      <c r="F27" s="137">
        <f t="shared" si="0"/>
        <v>0</v>
      </c>
      <c r="G27" s="119"/>
      <c r="H27" s="119"/>
      <c r="I27" s="119"/>
      <c r="J27" s="119"/>
      <c r="K27" s="40"/>
      <c r="L27" s="43"/>
    </row>
    <row r="28" spans="1:12" s="38" customFormat="1" x14ac:dyDescent="0.25">
      <c r="A28" s="174"/>
      <c r="B28" s="131" t="s">
        <v>718</v>
      </c>
      <c r="C28" s="307" t="s">
        <v>487</v>
      </c>
      <c r="D28" s="188">
        <v>60</v>
      </c>
      <c r="E28" s="389"/>
      <c r="F28" s="137">
        <f t="shared" si="0"/>
        <v>0</v>
      </c>
      <c r="G28" s="119"/>
      <c r="H28" s="119"/>
      <c r="I28" s="119"/>
      <c r="J28" s="119"/>
      <c r="K28" s="40"/>
      <c r="L28" s="43"/>
    </row>
    <row r="29" spans="1:12" s="38" customFormat="1" x14ac:dyDescent="0.25">
      <c r="A29" s="174"/>
      <c r="B29" s="131" t="s">
        <v>719</v>
      </c>
      <c r="C29" s="307" t="s">
        <v>487</v>
      </c>
      <c r="D29" s="188">
        <v>60</v>
      </c>
      <c r="E29" s="389"/>
      <c r="F29" s="137">
        <f t="shared" si="0"/>
        <v>0</v>
      </c>
      <c r="G29" s="119"/>
      <c r="H29" s="119"/>
      <c r="I29" s="119"/>
      <c r="J29" s="119"/>
      <c r="K29" s="40"/>
      <c r="L29" s="43"/>
    </row>
    <row r="30" spans="1:12" s="38" customFormat="1" x14ac:dyDescent="0.25">
      <c r="A30" s="174"/>
      <c r="B30" s="190" t="s">
        <v>720</v>
      </c>
      <c r="C30" s="203" t="s">
        <v>487</v>
      </c>
      <c r="D30" s="188">
        <v>10</v>
      </c>
      <c r="E30" s="389"/>
      <c r="F30" s="137">
        <f t="shared" si="0"/>
        <v>0</v>
      </c>
      <c r="G30" s="119"/>
      <c r="H30" s="119"/>
      <c r="I30" s="119"/>
      <c r="J30" s="119"/>
      <c r="K30" s="40"/>
      <c r="L30" s="43"/>
    </row>
    <row r="31" spans="1:12" s="38" customFormat="1" ht="31.5" x14ac:dyDescent="0.25">
      <c r="A31" s="174"/>
      <c r="B31" s="190" t="s">
        <v>721</v>
      </c>
      <c r="C31" s="203" t="s">
        <v>487</v>
      </c>
      <c r="D31" s="188">
        <v>180</v>
      </c>
      <c r="E31" s="389"/>
      <c r="F31" s="137">
        <f t="shared" si="0"/>
        <v>0</v>
      </c>
      <c r="G31" s="119"/>
      <c r="H31" s="119"/>
      <c r="I31" s="119"/>
      <c r="J31" s="119"/>
      <c r="K31" s="40"/>
      <c r="L31" s="43"/>
    </row>
    <row r="32" spans="1:12" s="38" customFormat="1" x14ac:dyDescent="0.25">
      <c r="A32" s="171"/>
      <c r="B32" s="172"/>
      <c r="C32" s="296"/>
      <c r="D32" s="194"/>
      <c r="E32" s="297"/>
      <c r="F32" s="137"/>
      <c r="G32" s="119"/>
      <c r="H32" s="119"/>
      <c r="I32" s="119"/>
      <c r="J32" s="119"/>
      <c r="K32" s="40"/>
      <c r="L32" s="43"/>
    </row>
    <row r="33" spans="1:12" s="38" customFormat="1" ht="48" thickBot="1" x14ac:dyDescent="0.3">
      <c r="A33" s="288" t="s">
        <v>722</v>
      </c>
      <c r="B33" s="308" t="s">
        <v>723</v>
      </c>
      <c r="C33" s="309" t="s">
        <v>479</v>
      </c>
      <c r="D33" s="309">
        <v>180</v>
      </c>
      <c r="E33" s="390"/>
      <c r="F33" s="242">
        <f>D33*E33</f>
        <v>0</v>
      </c>
      <c r="G33" s="119"/>
      <c r="H33" s="119"/>
      <c r="I33" s="119"/>
      <c r="J33" s="119"/>
      <c r="K33" s="40"/>
      <c r="L33" s="43"/>
    </row>
    <row r="34" spans="1:12" s="10" customFormat="1" x14ac:dyDescent="0.25">
      <c r="A34" s="174" t="s">
        <v>694</v>
      </c>
      <c r="B34" s="310" t="s">
        <v>724</v>
      </c>
      <c r="C34" s="311"/>
      <c r="D34" s="312"/>
      <c r="E34" s="391"/>
      <c r="F34" s="312">
        <f>SUM(F9:F33)</f>
        <v>0</v>
      </c>
      <c r="G34" s="115"/>
      <c r="H34" s="115"/>
      <c r="I34" s="115"/>
      <c r="J34" s="115"/>
      <c r="K34" s="40"/>
      <c r="L34" s="43"/>
    </row>
    <row r="35" spans="1:12" s="38" customFormat="1" x14ac:dyDescent="0.25">
      <c r="A35" s="174"/>
      <c r="B35" s="170"/>
      <c r="C35" s="295"/>
      <c r="D35" s="168"/>
      <c r="E35" s="382"/>
      <c r="F35" s="168"/>
      <c r="G35" s="119"/>
      <c r="H35" s="119"/>
      <c r="I35" s="119"/>
      <c r="J35" s="119"/>
      <c r="K35" s="40"/>
      <c r="L35" s="43"/>
    </row>
  </sheetData>
  <sheetProtection algorithmName="SHA-512" hashValue="pYOoG7a2gaxY1V4MKsrfmBZpzcwvTwkthDsitO9wgLIwHVeykPPgc2WBxOAv9yAjH6aVgpo3klUT36jpyw7heA==" saltValue="Q3nBRd79XhWCPT5Quw+zUQ==" spinCount="100000" sheet="1" formatCells="0" formatColumns="0" formatRows="0" insertColumns="0" insertRows="0" insertHyperlinks="0" deleteColumns="0" deleteRows="0" sort="0" autoFilter="0" pivotTables="0"/>
  <pageMargins left="0.7" right="0.7" top="0.95833333333333337" bottom="0.75" header="0.3" footer="0.3"/>
  <pageSetup paperSize="9" orientation="portrait" r:id="rId1"/>
  <headerFooter>
    <oddHeader>&amp;L&amp;G&amp;RProjektni ured:  PLANETARIS d.o.o., Vodnikova 11, Zagreb
Građevina:  Centar za odgoj i obrazovanje Krapinske Toplice
Lokacija: k.č.br. 2246/1, k.o. Krapinske Toplice</oddHead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DF98B-0B1D-4E1C-90C4-8B4DB2CDAF98}">
  <dimension ref="A1:L56"/>
  <sheetViews>
    <sheetView zoomScaleNormal="100" workbookViewId="0">
      <selection activeCell="N14" sqref="N14"/>
    </sheetView>
  </sheetViews>
  <sheetFormatPr defaultColWidth="8.85546875" defaultRowHeight="15.75" x14ac:dyDescent="0.25"/>
  <cols>
    <col min="1" max="1" width="6.42578125" style="158" bestFit="1" customWidth="1"/>
    <col min="2" max="2" width="44.140625" style="129" customWidth="1"/>
    <col min="3" max="3" width="7.7109375" style="203" customWidth="1"/>
    <col min="4" max="4" width="9.7109375" style="137" customWidth="1"/>
    <col min="5" max="5" width="14.140625" style="369" bestFit="1" customWidth="1"/>
    <col min="6" max="6" width="14.85546875" style="137" bestFit="1" customWidth="1"/>
    <col min="7" max="7" width="8.85546875" style="119" customWidth="1"/>
    <col min="8" max="8" width="9" style="119" customWidth="1"/>
    <col min="9" max="10" width="8.85546875" style="119" customWidth="1"/>
    <col min="11" max="12" width="8.85546875" style="51" hidden="1" customWidth="1"/>
    <col min="13" max="13" width="9.42578125" style="51" customWidth="1"/>
    <col min="14" max="14" width="8.85546875" style="51" customWidth="1"/>
    <col min="15" max="16" width="7.28515625" style="51" customWidth="1"/>
    <col min="17" max="17" width="9" style="51" customWidth="1"/>
    <col min="18" max="18" width="11.42578125" style="51" customWidth="1"/>
    <col min="19" max="19" width="11.7109375" style="51" customWidth="1"/>
    <col min="20" max="20" width="9" style="51" customWidth="1"/>
    <col min="21" max="26" width="8.85546875" style="51" customWidth="1"/>
    <col min="27" max="16384" width="8.85546875" style="51"/>
  </cols>
  <sheetData>
    <row r="1" spans="1:10" s="38" customFormat="1" x14ac:dyDescent="0.25">
      <c r="A1" s="152" t="s">
        <v>725</v>
      </c>
      <c r="B1" s="153" t="s">
        <v>726</v>
      </c>
      <c r="C1" s="198"/>
      <c r="D1" s="117"/>
      <c r="E1" s="374"/>
      <c r="F1" s="117"/>
      <c r="G1" s="119"/>
      <c r="H1" s="119"/>
      <c r="I1" s="119"/>
      <c r="J1" s="119"/>
    </row>
    <row r="2" spans="1:10" s="38" customFormat="1" x14ac:dyDescent="0.25">
      <c r="A2" s="158"/>
      <c r="B2" s="129"/>
      <c r="C2" s="203"/>
      <c r="D2" s="137"/>
      <c r="E2" s="369"/>
      <c r="F2" s="137"/>
      <c r="G2" s="119"/>
      <c r="H2" s="119"/>
      <c r="I2" s="119"/>
      <c r="J2" s="119"/>
    </row>
    <row r="3" spans="1:10" s="38" customFormat="1" x14ac:dyDescent="0.25">
      <c r="A3" s="158" t="s">
        <v>448</v>
      </c>
      <c r="B3" s="123" t="s">
        <v>449</v>
      </c>
      <c r="C3" s="200" t="s">
        <v>450</v>
      </c>
      <c r="D3" s="114" t="s">
        <v>451</v>
      </c>
      <c r="E3" s="375" t="s">
        <v>452</v>
      </c>
      <c r="F3" s="114" t="s">
        <v>453</v>
      </c>
      <c r="G3" s="119"/>
      <c r="H3" s="119"/>
      <c r="I3" s="119"/>
      <c r="J3" s="119"/>
    </row>
    <row r="4" spans="1:10" s="38" customFormat="1" x14ac:dyDescent="0.25">
      <c r="A4" s="158"/>
      <c r="B4" s="123"/>
      <c r="C4" s="200"/>
      <c r="D4" s="114"/>
      <c r="E4" s="375"/>
      <c r="F4" s="137"/>
      <c r="G4" s="119"/>
      <c r="H4" s="119"/>
      <c r="I4" s="119"/>
      <c r="J4" s="119"/>
    </row>
    <row r="5" spans="1:10" s="38" customFormat="1" x14ac:dyDescent="0.25">
      <c r="A5" s="158"/>
      <c r="B5" s="123" t="s">
        <v>627</v>
      </c>
      <c r="C5" s="200"/>
      <c r="D5" s="114"/>
      <c r="E5" s="375"/>
      <c r="F5" s="137"/>
      <c r="G5" s="119"/>
      <c r="H5" s="119"/>
      <c r="I5" s="119"/>
      <c r="J5" s="119"/>
    </row>
    <row r="6" spans="1:10" s="38" customFormat="1" ht="220.5" x14ac:dyDescent="0.25">
      <c r="A6" s="158"/>
      <c r="B6" s="131" t="s">
        <v>727</v>
      </c>
      <c r="C6" s="200"/>
      <c r="D6" s="114"/>
      <c r="E6" s="375"/>
      <c r="F6" s="137"/>
      <c r="G6" s="119"/>
      <c r="H6" s="119"/>
      <c r="I6" s="119"/>
      <c r="J6" s="119"/>
    </row>
    <row r="7" spans="1:10" s="38" customFormat="1" x14ac:dyDescent="0.25">
      <c r="A7" s="158"/>
      <c r="B7" s="131"/>
      <c r="C7" s="200"/>
      <c r="D7" s="114"/>
      <c r="E7" s="375"/>
      <c r="F7" s="137"/>
      <c r="G7" s="119"/>
      <c r="H7" s="119"/>
      <c r="I7" s="119"/>
      <c r="J7" s="119"/>
    </row>
    <row r="8" spans="1:10" s="38" customFormat="1" x14ac:dyDescent="0.25">
      <c r="A8" s="158" t="s">
        <v>728</v>
      </c>
      <c r="B8" s="184" t="s">
        <v>729</v>
      </c>
      <c r="C8" s="200"/>
      <c r="D8" s="114"/>
      <c r="E8" s="375"/>
      <c r="F8" s="137"/>
      <c r="G8" s="119"/>
      <c r="H8" s="119"/>
      <c r="I8" s="119"/>
      <c r="J8" s="119"/>
    </row>
    <row r="9" spans="1:10" s="38" customFormat="1" ht="63" x14ac:dyDescent="0.25">
      <c r="A9" s="185"/>
      <c r="B9" s="131" t="s">
        <v>730</v>
      </c>
      <c r="C9" s="306"/>
      <c r="D9" s="137"/>
      <c r="E9" s="369"/>
      <c r="F9" s="137"/>
      <c r="G9" s="119"/>
      <c r="H9" s="119"/>
      <c r="I9" s="119"/>
      <c r="J9" s="119"/>
    </row>
    <row r="10" spans="1:10" s="38" customFormat="1" ht="47.25" x14ac:dyDescent="0.25">
      <c r="A10" s="185"/>
      <c r="B10" s="131" t="s">
        <v>731</v>
      </c>
      <c r="C10" s="203"/>
      <c r="D10" s="137"/>
      <c r="E10" s="369"/>
      <c r="F10" s="137"/>
      <c r="G10" s="119"/>
      <c r="H10" s="119"/>
      <c r="I10" s="119"/>
      <c r="J10" s="119"/>
    </row>
    <row r="11" spans="1:10" s="38" customFormat="1" x14ac:dyDescent="0.25">
      <c r="A11" s="158"/>
      <c r="B11" s="131" t="s">
        <v>732</v>
      </c>
      <c r="C11" s="200"/>
      <c r="D11" s="114"/>
      <c r="E11" s="375"/>
      <c r="F11" s="137"/>
      <c r="G11" s="119"/>
      <c r="H11" s="119"/>
      <c r="I11" s="119"/>
      <c r="J11" s="119"/>
    </row>
    <row r="12" spans="1:10" s="38" customFormat="1" x14ac:dyDescent="0.25">
      <c r="A12" s="163"/>
      <c r="B12" s="305" t="s">
        <v>733</v>
      </c>
      <c r="C12" s="306" t="s">
        <v>500</v>
      </c>
      <c r="D12" s="137">
        <v>25</v>
      </c>
      <c r="E12" s="369"/>
      <c r="F12" s="137">
        <f>D12*E12</f>
        <v>0</v>
      </c>
      <c r="G12" s="119"/>
      <c r="H12" s="119"/>
      <c r="I12" s="119"/>
      <c r="J12" s="119"/>
    </row>
    <row r="13" spans="1:10" s="38" customFormat="1" x14ac:dyDescent="0.25">
      <c r="A13" s="163"/>
      <c r="B13" s="193"/>
      <c r="C13" s="203"/>
      <c r="D13" s="137"/>
      <c r="E13" s="369"/>
      <c r="F13" s="137"/>
      <c r="G13" s="119"/>
      <c r="H13" s="119"/>
      <c r="I13" s="119"/>
      <c r="J13" s="119"/>
    </row>
    <row r="14" spans="1:10" s="38" customFormat="1" x14ac:dyDescent="0.25">
      <c r="A14" s="163" t="s">
        <v>734</v>
      </c>
      <c r="B14" s="191" t="s">
        <v>735</v>
      </c>
      <c r="C14" s="306"/>
      <c r="D14" s="137"/>
      <c r="E14" s="369"/>
      <c r="F14" s="137"/>
      <c r="G14" s="119"/>
      <c r="H14" s="119"/>
      <c r="I14" s="119"/>
      <c r="J14" s="119"/>
    </row>
    <row r="15" spans="1:10" s="38" customFormat="1" ht="47.25" x14ac:dyDescent="0.25">
      <c r="A15" s="186"/>
      <c r="B15" s="192" t="s">
        <v>736</v>
      </c>
      <c r="C15" s="287"/>
      <c r="D15" s="234"/>
      <c r="E15" s="379"/>
      <c r="F15" s="234"/>
      <c r="G15" s="119"/>
      <c r="H15" s="119"/>
      <c r="I15" s="119"/>
      <c r="J15" s="119"/>
    </row>
    <row r="16" spans="1:10" s="38" customFormat="1" ht="63" x14ac:dyDescent="0.25">
      <c r="A16" s="169"/>
      <c r="B16" s="164" t="s">
        <v>737</v>
      </c>
      <c r="C16" s="293"/>
      <c r="D16" s="165"/>
      <c r="E16" s="382"/>
      <c r="F16" s="168"/>
      <c r="G16" s="119"/>
      <c r="H16" s="119"/>
      <c r="I16" s="119"/>
      <c r="J16" s="119"/>
    </row>
    <row r="17" spans="1:12" s="38" customFormat="1" x14ac:dyDescent="0.25">
      <c r="A17" s="173"/>
      <c r="B17" s="131" t="s">
        <v>732</v>
      </c>
      <c r="C17" s="188"/>
      <c r="D17" s="188"/>
      <c r="E17" s="389"/>
      <c r="F17" s="188"/>
      <c r="G17" s="119"/>
      <c r="H17" s="119"/>
      <c r="I17" s="119"/>
      <c r="J17" s="119"/>
    </row>
    <row r="18" spans="1:12" s="38" customFormat="1" x14ac:dyDescent="0.25">
      <c r="A18" s="173"/>
      <c r="B18" s="131" t="s">
        <v>738</v>
      </c>
      <c r="C18" s="188" t="s">
        <v>500</v>
      </c>
      <c r="D18" s="188">
        <v>59</v>
      </c>
      <c r="E18" s="389"/>
      <c r="F18" s="137">
        <f>D18*E18</f>
        <v>0</v>
      </c>
      <c r="G18" s="119"/>
      <c r="H18" s="119"/>
      <c r="I18" s="119"/>
      <c r="J18" s="119"/>
    </row>
    <row r="19" spans="1:12" s="38" customFormat="1" x14ac:dyDescent="0.25">
      <c r="A19" s="158"/>
      <c r="B19" s="131"/>
      <c r="C19" s="188"/>
      <c r="D19" s="188"/>
      <c r="E19" s="389"/>
      <c r="F19" s="188"/>
      <c r="G19" s="119"/>
      <c r="H19" s="119"/>
      <c r="I19" s="119"/>
      <c r="J19" s="119"/>
    </row>
    <row r="20" spans="1:12" s="38" customFormat="1" x14ac:dyDescent="0.25">
      <c r="A20" s="174" t="s">
        <v>739</v>
      </c>
      <c r="B20" s="184" t="s">
        <v>740</v>
      </c>
      <c r="C20" s="307"/>
      <c r="D20" s="188"/>
      <c r="E20" s="389"/>
      <c r="F20" s="188"/>
      <c r="G20" s="119"/>
      <c r="H20" s="119"/>
      <c r="I20" s="119"/>
      <c r="J20" s="119"/>
      <c r="K20" s="40"/>
      <c r="L20" s="43"/>
    </row>
    <row r="21" spans="1:12" s="38" customFormat="1" ht="47.25" x14ac:dyDescent="0.25">
      <c r="A21" s="174"/>
      <c r="B21" s="131" t="s">
        <v>741</v>
      </c>
      <c r="C21" s="307"/>
      <c r="D21" s="188"/>
      <c r="E21" s="389"/>
      <c r="F21" s="188"/>
      <c r="G21" s="119"/>
      <c r="H21" s="119"/>
      <c r="I21" s="119"/>
      <c r="J21" s="119"/>
      <c r="K21" s="40"/>
      <c r="L21" s="43"/>
    </row>
    <row r="22" spans="1:12" s="38" customFormat="1" x14ac:dyDescent="0.25">
      <c r="A22" s="174"/>
      <c r="B22" s="131" t="s">
        <v>742</v>
      </c>
      <c r="C22" s="307" t="s">
        <v>500</v>
      </c>
      <c r="D22" s="188">
        <v>30</v>
      </c>
      <c r="E22" s="389"/>
      <c r="F22" s="137">
        <f>D22*E22</f>
        <v>0</v>
      </c>
      <c r="G22" s="119"/>
      <c r="H22" s="119"/>
      <c r="I22" s="119"/>
      <c r="J22" s="119"/>
      <c r="K22" s="40"/>
      <c r="L22" s="43"/>
    </row>
    <row r="23" spans="1:12" s="38" customFormat="1" x14ac:dyDescent="0.25">
      <c r="A23" s="174"/>
      <c r="B23" s="131"/>
      <c r="C23" s="307"/>
      <c r="D23" s="188"/>
      <c r="E23" s="389"/>
      <c r="F23" s="188"/>
      <c r="G23" s="119"/>
      <c r="H23" s="119"/>
      <c r="I23" s="119"/>
      <c r="J23" s="119"/>
      <c r="K23" s="40"/>
      <c r="L23" s="43"/>
    </row>
    <row r="24" spans="1:12" s="38" customFormat="1" x14ac:dyDescent="0.25">
      <c r="A24" s="174" t="s">
        <v>743</v>
      </c>
      <c r="B24" s="184" t="s">
        <v>744</v>
      </c>
      <c r="C24" s="307"/>
      <c r="D24" s="188"/>
      <c r="E24" s="389"/>
      <c r="F24" s="188"/>
      <c r="G24" s="119"/>
      <c r="H24" s="119"/>
      <c r="I24" s="119"/>
      <c r="J24" s="119"/>
      <c r="K24" s="40"/>
      <c r="L24" s="43"/>
    </row>
    <row r="25" spans="1:12" s="38" customFormat="1" ht="63" x14ac:dyDescent="0.25">
      <c r="A25" s="174"/>
      <c r="B25" s="190" t="s">
        <v>745</v>
      </c>
      <c r="C25" s="203"/>
      <c r="D25" s="188"/>
      <c r="E25" s="389"/>
      <c r="F25" s="188"/>
      <c r="G25" s="119"/>
      <c r="H25" s="119"/>
      <c r="I25" s="119"/>
      <c r="J25" s="119"/>
      <c r="K25" s="40"/>
      <c r="L25" s="43"/>
    </row>
    <row r="26" spans="1:12" s="38" customFormat="1" x14ac:dyDescent="0.25">
      <c r="A26" s="174"/>
      <c r="B26" s="131" t="s">
        <v>732</v>
      </c>
      <c r="C26" s="203"/>
      <c r="D26" s="188"/>
      <c r="E26" s="389"/>
      <c r="F26" s="188"/>
      <c r="G26" s="119"/>
      <c r="H26" s="119"/>
      <c r="I26" s="119"/>
      <c r="J26" s="119"/>
      <c r="K26" s="40"/>
      <c r="L26" s="43"/>
    </row>
    <row r="27" spans="1:12" s="38" customFormat="1" x14ac:dyDescent="0.25">
      <c r="A27" s="171"/>
      <c r="B27" s="172" t="s">
        <v>746</v>
      </c>
      <c r="C27" s="296" t="s">
        <v>500</v>
      </c>
      <c r="D27" s="194">
        <v>30</v>
      </c>
      <c r="E27" s="297"/>
      <c r="F27" s="137">
        <f>D27*E27</f>
        <v>0</v>
      </c>
      <c r="G27" s="119"/>
      <c r="H27" s="119"/>
      <c r="I27" s="119"/>
      <c r="J27" s="119"/>
      <c r="K27" s="40"/>
      <c r="L27" s="43"/>
    </row>
    <row r="28" spans="1:12" s="38" customFormat="1" x14ac:dyDescent="0.25">
      <c r="A28" s="123"/>
      <c r="B28" s="162"/>
      <c r="C28" s="298"/>
      <c r="D28" s="195"/>
      <c r="E28" s="299"/>
      <c r="F28" s="168"/>
      <c r="G28" s="119"/>
      <c r="H28" s="119"/>
      <c r="I28" s="119"/>
      <c r="J28" s="119"/>
      <c r="K28" s="40"/>
      <c r="L28" s="43"/>
    </row>
    <row r="29" spans="1:12" s="38" customFormat="1" x14ac:dyDescent="0.25">
      <c r="A29" s="123" t="s">
        <v>747</v>
      </c>
      <c r="B29" s="193" t="s">
        <v>748</v>
      </c>
      <c r="C29" s="300"/>
      <c r="D29" s="137"/>
      <c r="E29" s="369"/>
      <c r="F29" s="137"/>
      <c r="G29" s="119"/>
      <c r="H29" s="119"/>
      <c r="I29" s="119"/>
      <c r="J29" s="119"/>
      <c r="K29" s="40"/>
      <c r="L29" s="43"/>
    </row>
    <row r="30" spans="1:12" s="38" customFormat="1" ht="31.5" x14ac:dyDescent="0.25">
      <c r="A30" s="174"/>
      <c r="B30" s="170" t="s">
        <v>749</v>
      </c>
      <c r="C30" s="295"/>
      <c r="D30" s="168"/>
      <c r="E30" s="382"/>
      <c r="F30" s="168"/>
      <c r="G30" s="119"/>
      <c r="H30" s="119"/>
      <c r="I30" s="119"/>
      <c r="J30" s="119"/>
      <c r="K30" s="40"/>
      <c r="L30" s="43"/>
    </row>
    <row r="31" spans="1:12" s="38" customFormat="1" x14ac:dyDescent="0.25">
      <c r="A31" s="174"/>
      <c r="B31" s="170" t="s">
        <v>750</v>
      </c>
      <c r="C31" s="295" t="s">
        <v>500</v>
      </c>
      <c r="D31" s="168">
        <v>59</v>
      </c>
      <c r="E31" s="382"/>
      <c r="F31" s="137">
        <f>D31*E31</f>
        <v>0</v>
      </c>
      <c r="G31" s="119"/>
      <c r="H31" s="119"/>
      <c r="I31" s="119"/>
      <c r="J31" s="119"/>
      <c r="K31" s="40"/>
      <c r="L31" s="43"/>
    </row>
    <row r="32" spans="1:12" s="38" customFormat="1" x14ac:dyDescent="0.25">
      <c r="A32" s="174"/>
      <c r="B32" s="170"/>
      <c r="C32" s="295"/>
      <c r="D32" s="168"/>
      <c r="E32" s="382"/>
      <c r="F32" s="168"/>
      <c r="G32" s="119"/>
      <c r="H32" s="119"/>
      <c r="I32" s="119"/>
      <c r="J32" s="119"/>
      <c r="K32" s="40"/>
      <c r="L32" s="43"/>
    </row>
    <row r="33" spans="1:6" x14ac:dyDescent="0.25">
      <c r="A33" s="158" t="s">
        <v>751</v>
      </c>
      <c r="B33" s="123" t="s">
        <v>752</v>
      </c>
    </row>
    <row r="34" spans="1:6" ht="47.25" x14ac:dyDescent="0.25">
      <c r="B34" s="131" t="s">
        <v>753</v>
      </c>
    </row>
    <row r="35" spans="1:6" x14ac:dyDescent="0.25">
      <c r="B35" s="129" t="s">
        <v>754</v>
      </c>
      <c r="C35" s="203" t="s">
        <v>479</v>
      </c>
      <c r="D35" s="137">
        <v>6</v>
      </c>
      <c r="F35" s="137">
        <f>D35*E35</f>
        <v>0</v>
      </c>
    </row>
    <row r="37" spans="1:6" x14ac:dyDescent="0.25">
      <c r="A37" s="158" t="s">
        <v>755</v>
      </c>
      <c r="B37" s="123" t="s">
        <v>756</v>
      </c>
    </row>
    <row r="38" spans="1:6" ht="47.25" x14ac:dyDescent="0.25">
      <c r="B38" s="131" t="s">
        <v>757</v>
      </c>
    </row>
    <row r="39" spans="1:6" x14ac:dyDescent="0.25">
      <c r="B39" s="129" t="s">
        <v>758</v>
      </c>
      <c r="C39" s="203" t="s">
        <v>500</v>
      </c>
      <c r="D39" s="137">
        <v>59</v>
      </c>
      <c r="F39" s="137">
        <f>D39*E39</f>
        <v>0</v>
      </c>
    </row>
    <row r="41" spans="1:6" x14ac:dyDescent="0.25">
      <c r="A41" s="158" t="s">
        <v>759</v>
      </c>
      <c r="B41" s="123" t="s">
        <v>760</v>
      </c>
    </row>
    <row r="42" spans="1:6" ht="78.75" x14ac:dyDescent="0.25">
      <c r="B42" s="131" t="s">
        <v>761</v>
      </c>
    </row>
    <row r="43" spans="1:6" x14ac:dyDescent="0.25">
      <c r="B43" s="129" t="s">
        <v>762</v>
      </c>
      <c r="C43" s="203" t="s">
        <v>500</v>
      </c>
      <c r="D43" s="137">
        <v>15</v>
      </c>
      <c r="F43" s="137">
        <f>D43*E43</f>
        <v>0</v>
      </c>
    </row>
    <row r="45" spans="1:6" x14ac:dyDescent="0.25">
      <c r="A45" s="158" t="s">
        <v>763</v>
      </c>
      <c r="B45" s="123" t="s">
        <v>764</v>
      </c>
    </row>
    <row r="46" spans="1:6" ht="78.75" x14ac:dyDescent="0.25">
      <c r="B46" s="131" t="s">
        <v>765</v>
      </c>
    </row>
    <row r="47" spans="1:6" x14ac:dyDescent="0.25">
      <c r="B47" s="129" t="s">
        <v>766</v>
      </c>
      <c r="C47" s="203" t="s">
        <v>767</v>
      </c>
      <c r="D47" s="137">
        <v>6</v>
      </c>
      <c r="F47" s="137">
        <f>D47*E47</f>
        <v>0</v>
      </c>
    </row>
    <row r="49" spans="1:10" x14ac:dyDescent="0.25">
      <c r="A49" s="158" t="s">
        <v>768</v>
      </c>
      <c r="B49" s="123" t="s">
        <v>769</v>
      </c>
    </row>
    <row r="50" spans="1:10" ht="63" x14ac:dyDescent="0.25">
      <c r="B50" s="131" t="s">
        <v>770</v>
      </c>
    </row>
    <row r="51" spans="1:10" x14ac:dyDescent="0.25">
      <c r="B51" s="129" t="s">
        <v>771</v>
      </c>
      <c r="C51" s="203" t="s">
        <v>479</v>
      </c>
      <c r="D51" s="137">
        <v>1</v>
      </c>
      <c r="F51" s="137">
        <f>D51*E51</f>
        <v>0</v>
      </c>
    </row>
    <row r="53" spans="1:10" x14ac:dyDescent="0.25">
      <c r="A53" s="158" t="s">
        <v>772</v>
      </c>
      <c r="B53" s="123" t="s">
        <v>773</v>
      </c>
    </row>
    <row r="54" spans="1:10" ht="94.5" x14ac:dyDescent="0.25">
      <c r="A54" s="163"/>
      <c r="B54" s="192" t="s">
        <v>774</v>
      </c>
      <c r="C54" s="287"/>
      <c r="D54" s="234"/>
      <c r="E54" s="379"/>
      <c r="F54" s="234"/>
    </row>
    <row r="55" spans="1:10" ht="16.5" thickBot="1" x14ac:dyDescent="0.3">
      <c r="A55" s="313"/>
      <c r="B55" s="271" t="s">
        <v>775</v>
      </c>
      <c r="C55" s="256" t="s">
        <v>500</v>
      </c>
      <c r="D55" s="242">
        <v>15</v>
      </c>
      <c r="E55" s="362"/>
      <c r="F55" s="242">
        <f>D55*E55</f>
        <v>0</v>
      </c>
    </row>
    <row r="56" spans="1:10" s="10" customFormat="1" x14ac:dyDescent="0.25">
      <c r="A56" s="158" t="s">
        <v>442</v>
      </c>
      <c r="B56" s="123" t="s">
        <v>776</v>
      </c>
      <c r="C56" s="200"/>
      <c r="D56" s="114"/>
      <c r="E56" s="375"/>
      <c r="F56" s="114">
        <f>SUM(F12:F55)</f>
        <v>0</v>
      </c>
      <c r="G56" s="115"/>
      <c r="H56" s="115"/>
      <c r="I56" s="115"/>
      <c r="J56" s="115"/>
    </row>
  </sheetData>
  <sheetProtection algorithmName="SHA-512" hashValue="KxMaYHSrcGitLJMbwpYOsukPp/wc1mTp3XkBBekbNWJlsMuYHuDFtgaq7qSKYShtWYqobuJV0ONcUgPfUq6gHw==" saltValue="8pQmxFXH0EVVoXuVzuWghQ==" spinCount="100000" sheet="1" formatCells="0" formatColumns="0" formatRows="0" insertColumns="0" insertRows="0" insertHyperlinks="0" deleteColumns="0" deleteRows="0" sort="0" autoFilter="0" pivotTables="0"/>
  <pageMargins left="0.7" right="0.7" top="0.95833333333333337" bottom="0.75" header="0.3" footer="0.3"/>
  <pageSetup paperSize="9" orientation="portrait" r:id="rId1"/>
  <headerFooter>
    <oddHeader>&amp;L&amp;G&amp;RProjektni ured:  PLANETARIS d.o.o., Vodnikova 11, Zagreb
Građevina:  Centar za odgoj i obrazovanje Krapinske Toplice
Lokacija: k.č.br. 2246/1, k.o. Krapinske Toplice</oddHead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50078-ED38-4DFC-AC04-859D6C7DE6E5}">
  <dimension ref="A1:L30"/>
  <sheetViews>
    <sheetView zoomScaleNormal="100" workbookViewId="0">
      <selection activeCell="F22" sqref="F22"/>
    </sheetView>
  </sheetViews>
  <sheetFormatPr defaultColWidth="8.85546875" defaultRowHeight="15.75" x14ac:dyDescent="0.25"/>
  <cols>
    <col min="1" max="1" width="6.42578125" style="158" bestFit="1" customWidth="1"/>
    <col min="2" max="2" width="44.140625" style="129" customWidth="1"/>
    <col min="3" max="3" width="7.7109375" style="203" customWidth="1"/>
    <col min="4" max="4" width="9.7109375" style="137" customWidth="1"/>
    <col min="5" max="5" width="14.140625" style="369" bestFit="1" customWidth="1"/>
    <col min="6" max="6" width="14.85546875" style="137" bestFit="1" customWidth="1"/>
    <col min="7" max="7" width="8.85546875" style="119" customWidth="1"/>
    <col min="8" max="8" width="9" style="119" customWidth="1"/>
    <col min="9" max="10" width="8.85546875" style="119" customWidth="1"/>
    <col min="11" max="12" width="8.85546875" style="51" hidden="1" customWidth="1"/>
    <col min="13" max="13" width="9.42578125" style="51" customWidth="1"/>
    <col min="14" max="14" width="8.85546875" style="51" customWidth="1"/>
    <col min="15" max="16" width="7.28515625" style="51" customWidth="1"/>
    <col min="17" max="17" width="9" style="51" customWidth="1"/>
    <col min="18" max="18" width="11.42578125" style="51" customWidth="1"/>
    <col min="19" max="19" width="11.7109375" style="51" customWidth="1"/>
    <col min="20" max="20" width="9" style="51" customWidth="1"/>
    <col min="21" max="26" width="8.85546875" style="51" customWidth="1"/>
    <col min="27" max="16384" width="8.85546875" style="51"/>
  </cols>
  <sheetData>
    <row r="1" spans="1:12" s="38" customFormat="1" x14ac:dyDescent="0.25">
      <c r="A1" s="152" t="s">
        <v>777</v>
      </c>
      <c r="B1" s="153" t="s">
        <v>778</v>
      </c>
      <c r="C1" s="198"/>
      <c r="D1" s="117"/>
      <c r="E1" s="374"/>
      <c r="F1" s="117"/>
      <c r="G1" s="119"/>
      <c r="H1" s="119"/>
      <c r="I1" s="119"/>
      <c r="J1" s="119"/>
    </row>
    <row r="2" spans="1:12" s="38" customFormat="1" x14ac:dyDescent="0.25">
      <c r="A2" s="158"/>
      <c r="B2" s="129"/>
      <c r="C2" s="203"/>
      <c r="D2" s="137"/>
      <c r="E2" s="369"/>
      <c r="F2" s="137"/>
      <c r="G2" s="119"/>
      <c r="H2" s="119"/>
      <c r="I2" s="119"/>
      <c r="J2" s="119"/>
    </row>
    <row r="3" spans="1:12" s="38" customFormat="1" x14ac:dyDescent="0.25">
      <c r="A3" s="158" t="s">
        <v>448</v>
      </c>
      <c r="B3" s="123" t="s">
        <v>449</v>
      </c>
      <c r="C3" s="200" t="s">
        <v>450</v>
      </c>
      <c r="D3" s="114" t="s">
        <v>451</v>
      </c>
      <c r="E3" s="375" t="s">
        <v>452</v>
      </c>
      <c r="F3" s="114" t="s">
        <v>453</v>
      </c>
      <c r="G3" s="119"/>
      <c r="H3" s="119"/>
      <c r="I3" s="119"/>
      <c r="J3" s="119"/>
    </row>
    <row r="4" spans="1:12" s="38" customFormat="1" x14ac:dyDescent="0.25">
      <c r="A4" s="158"/>
      <c r="B4" s="123"/>
      <c r="C4" s="200"/>
      <c r="D4" s="114"/>
      <c r="E4" s="375"/>
      <c r="F4" s="137"/>
      <c r="G4" s="119"/>
      <c r="H4" s="119"/>
      <c r="I4" s="119"/>
      <c r="J4" s="119"/>
    </row>
    <row r="5" spans="1:12" s="38" customFormat="1" ht="30" x14ac:dyDescent="0.25">
      <c r="A5" s="158" t="s">
        <v>779</v>
      </c>
      <c r="B5" s="54" t="s">
        <v>780</v>
      </c>
      <c r="C5" s="200"/>
      <c r="D5" s="114"/>
      <c r="E5" s="375"/>
      <c r="F5" s="137"/>
      <c r="G5" s="119"/>
      <c r="H5" s="119"/>
      <c r="I5" s="119"/>
      <c r="J5" s="119"/>
    </row>
    <row r="6" spans="1:12" s="38" customFormat="1" ht="45" x14ac:dyDescent="0.25">
      <c r="A6" s="185"/>
      <c r="B6" s="75" t="s">
        <v>781</v>
      </c>
      <c r="C6" s="199"/>
      <c r="D6" s="35"/>
      <c r="E6" s="369"/>
      <c r="F6" s="137"/>
      <c r="G6" s="176"/>
      <c r="H6" s="119"/>
      <c r="I6" s="119"/>
      <c r="J6" s="119"/>
    </row>
    <row r="7" spans="1:12" s="38" customFormat="1" ht="30" x14ac:dyDescent="0.25">
      <c r="A7" s="158"/>
      <c r="B7" s="37" t="s">
        <v>476</v>
      </c>
      <c r="C7" s="199"/>
      <c r="D7" s="35"/>
      <c r="E7" s="369"/>
      <c r="F7" s="137"/>
      <c r="G7" s="176"/>
      <c r="H7" s="119"/>
      <c r="I7" s="119"/>
      <c r="J7" s="119"/>
    </row>
    <row r="8" spans="1:12" s="38" customFormat="1" x14ac:dyDescent="0.25">
      <c r="A8" s="163" t="s">
        <v>782</v>
      </c>
      <c r="B8" s="42" t="s">
        <v>783</v>
      </c>
      <c r="C8" s="199" t="s">
        <v>479</v>
      </c>
      <c r="D8" s="99">
        <v>16</v>
      </c>
      <c r="E8" s="369"/>
      <c r="F8" s="137">
        <f>D8*E8</f>
        <v>0</v>
      </c>
      <c r="G8" s="176"/>
      <c r="H8" s="119"/>
      <c r="I8" s="119"/>
      <c r="J8" s="119"/>
    </row>
    <row r="9" spans="1:12" s="38" customFormat="1" x14ac:dyDescent="0.25">
      <c r="A9" s="163" t="s">
        <v>784</v>
      </c>
      <c r="B9" s="42" t="s">
        <v>785</v>
      </c>
      <c r="C9" s="199" t="s">
        <v>479</v>
      </c>
      <c r="D9" s="99">
        <v>4</v>
      </c>
      <c r="E9" s="369"/>
      <c r="F9" s="137">
        <f>D9*E9</f>
        <v>0</v>
      </c>
      <c r="G9" s="176"/>
      <c r="H9" s="119"/>
      <c r="I9" s="119"/>
      <c r="J9" s="119"/>
    </row>
    <row r="10" spans="1:12" x14ac:dyDescent="0.25">
      <c r="G10" s="176"/>
    </row>
    <row r="11" spans="1:12" ht="31.5" x14ac:dyDescent="0.25">
      <c r="A11" s="158" t="s">
        <v>786</v>
      </c>
      <c r="B11" s="184" t="s">
        <v>787</v>
      </c>
      <c r="G11" s="176"/>
    </row>
    <row r="12" spans="1:12" ht="63" x14ac:dyDescent="0.25">
      <c r="B12" s="131" t="s">
        <v>788</v>
      </c>
      <c r="G12" s="176"/>
    </row>
    <row r="13" spans="1:12" ht="31.5" x14ac:dyDescent="0.25">
      <c r="B13" s="131" t="s">
        <v>789</v>
      </c>
      <c r="G13" s="176"/>
    </row>
    <row r="14" spans="1:12" ht="47.25" x14ac:dyDescent="0.25">
      <c r="B14" s="131" t="s">
        <v>790</v>
      </c>
      <c r="G14" s="176"/>
    </row>
    <row r="15" spans="1:12" x14ac:dyDescent="0.25">
      <c r="B15" s="131"/>
      <c r="C15" s="203" t="s">
        <v>791</v>
      </c>
      <c r="D15" s="137">
        <v>1</v>
      </c>
      <c r="F15" s="137">
        <f>D15*E15</f>
        <v>0</v>
      </c>
      <c r="G15" s="176"/>
    </row>
    <row r="16" spans="1:12" s="119" customFormat="1" x14ac:dyDescent="0.25">
      <c r="A16" s="158"/>
      <c r="B16" s="131"/>
      <c r="C16" s="203"/>
      <c r="D16" s="137"/>
      <c r="E16" s="369"/>
      <c r="F16" s="137"/>
      <c r="G16" s="176"/>
      <c r="K16" s="51"/>
      <c r="L16" s="51"/>
    </row>
    <row r="17" spans="1:12" s="119" customFormat="1" ht="47.25" x14ac:dyDescent="0.25">
      <c r="A17" s="158" t="s">
        <v>792</v>
      </c>
      <c r="B17" s="184" t="s">
        <v>793</v>
      </c>
      <c r="C17" s="203"/>
      <c r="D17" s="137"/>
      <c r="E17" s="369"/>
      <c r="F17" s="137"/>
      <c r="G17" s="176"/>
      <c r="K17" s="51"/>
      <c r="L17" s="51"/>
    </row>
    <row r="18" spans="1:12" s="119" customFormat="1" ht="47.25" x14ac:dyDescent="0.25">
      <c r="A18" s="158"/>
      <c r="B18" s="131" t="s">
        <v>794</v>
      </c>
      <c r="C18" s="203"/>
      <c r="D18" s="137"/>
      <c r="E18" s="369"/>
      <c r="F18" s="137"/>
      <c r="G18" s="176"/>
      <c r="K18" s="51"/>
      <c r="L18" s="51"/>
    </row>
    <row r="19" spans="1:12" s="119" customFormat="1" x14ac:dyDescent="0.25">
      <c r="A19" s="158"/>
      <c r="B19" s="131" t="s">
        <v>795</v>
      </c>
      <c r="C19" s="203" t="s">
        <v>479</v>
      </c>
      <c r="D19" s="137">
        <v>5</v>
      </c>
      <c r="E19" s="369"/>
      <c r="F19" s="137">
        <f>D19*E19</f>
        <v>0</v>
      </c>
      <c r="G19" s="176"/>
      <c r="K19" s="51"/>
      <c r="L19" s="51"/>
    </row>
    <row r="20" spans="1:12" s="119" customFormat="1" x14ac:dyDescent="0.25">
      <c r="A20" s="158"/>
      <c r="B20" s="131"/>
      <c r="C20" s="203"/>
      <c r="D20" s="137"/>
      <c r="E20" s="369"/>
      <c r="F20" s="137"/>
      <c r="G20" s="176"/>
      <c r="K20" s="51"/>
      <c r="L20" s="51"/>
    </row>
    <row r="21" spans="1:12" ht="16.5" thickBot="1" x14ac:dyDescent="0.3">
      <c r="A21" s="317"/>
      <c r="B21" s="318"/>
      <c r="C21" s="319"/>
      <c r="D21" s="320"/>
      <c r="E21" s="392"/>
      <c r="F21" s="320"/>
      <c r="G21" s="128"/>
    </row>
    <row r="22" spans="1:12" s="10" customFormat="1" ht="16.5" thickTop="1" x14ac:dyDescent="0.25">
      <c r="A22" s="158" t="s">
        <v>796</v>
      </c>
      <c r="B22" s="197" t="s">
        <v>797</v>
      </c>
      <c r="C22" s="314"/>
      <c r="D22" s="315"/>
      <c r="E22" s="393"/>
      <c r="F22" s="315">
        <f>SUM(F8:F21)</f>
        <v>0</v>
      </c>
      <c r="G22" s="150"/>
      <c r="H22" s="115"/>
      <c r="I22" s="115"/>
      <c r="J22" s="115"/>
    </row>
    <row r="23" spans="1:12" x14ac:dyDescent="0.25">
      <c r="B23" s="127"/>
      <c r="C23" s="300"/>
      <c r="D23" s="188"/>
      <c r="E23" s="389"/>
      <c r="F23" s="188"/>
      <c r="G23" s="128"/>
    </row>
    <row r="24" spans="1:12" x14ac:dyDescent="0.25">
      <c r="B24" s="127"/>
      <c r="C24" s="300"/>
      <c r="D24" s="188"/>
      <c r="E24" s="389"/>
      <c r="F24" s="188"/>
      <c r="G24" s="128"/>
    </row>
    <row r="25" spans="1:12" x14ac:dyDescent="0.25">
      <c r="B25" s="127"/>
      <c r="C25" s="300"/>
      <c r="D25" s="188"/>
      <c r="E25" s="389"/>
      <c r="F25" s="188"/>
      <c r="G25" s="128"/>
    </row>
    <row r="26" spans="1:12" x14ac:dyDescent="0.25">
      <c r="B26" s="127"/>
      <c r="C26" s="300"/>
      <c r="D26" s="188"/>
      <c r="E26" s="389"/>
      <c r="F26" s="188"/>
      <c r="G26" s="128"/>
    </row>
    <row r="27" spans="1:12" x14ac:dyDescent="0.25">
      <c r="B27" s="127"/>
      <c r="C27" s="300"/>
      <c r="D27" s="188"/>
      <c r="E27" s="389"/>
      <c r="F27" s="188"/>
      <c r="G27" s="128"/>
    </row>
    <row r="28" spans="1:12" x14ac:dyDescent="0.25">
      <c r="B28" s="127"/>
      <c r="C28" s="300"/>
      <c r="D28" s="188"/>
      <c r="E28" s="389"/>
      <c r="F28" s="188"/>
      <c r="G28" s="128"/>
    </row>
    <row r="29" spans="1:12" x14ac:dyDescent="0.25">
      <c r="B29" s="127"/>
      <c r="C29" s="300"/>
      <c r="D29" s="188"/>
      <c r="E29" s="389"/>
      <c r="F29" s="188"/>
      <c r="G29" s="128"/>
    </row>
    <row r="30" spans="1:12" x14ac:dyDescent="0.25">
      <c r="B30" s="127"/>
      <c r="C30" s="300"/>
      <c r="D30" s="188"/>
      <c r="E30" s="389"/>
      <c r="F30" s="188"/>
      <c r="G30" s="128"/>
    </row>
  </sheetData>
  <sheetProtection algorithmName="SHA-512" hashValue="EGknEYKYnjqpaxiowmYQaaAaplG+674qm3UlGgogu2sib22nH5exFZpDNVQk4MDyvr98DxobpbeJboHvup8LEg==" saltValue="PoIcBj/pvDrvD1SZnRR1iQ==" spinCount="100000" sheet="1" formatCells="0" formatColumns="0" formatRows="0" insertColumns="0" insertRows="0" insertHyperlinks="0" deleteColumns="0" deleteRows="0" sort="0" autoFilter="0" pivotTables="0"/>
  <pageMargins left="0.7" right="0.7" top="0.95833333333333337" bottom="0.75" header="0.3" footer="0.3"/>
  <pageSetup paperSize="9" orientation="portrait" r:id="rId1"/>
  <headerFooter>
    <oddHeader>&amp;L&amp;G&amp;RProjektni ured:  PLANETARIS d.o.o., Vodnikova 11, Zagreb
Građevina:  Centar za odgoj i obrazovanje Krapinske Toplice
Lokacija: k.č.br. 2246/1, k.o. Krapinske Toplice</oddHeader>
    <oddFooter>&amp;R&amp;P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0F1D3-0B40-45A8-8413-38B85B6BC13E}">
  <dimension ref="A1"/>
  <sheetViews>
    <sheetView workbookViewId="0"/>
  </sheetViews>
  <sheetFormatPr defaultColWidth="8.85546875" defaultRowHeight="15" x14ac:dyDescent="0.25"/>
  <sheetData/>
  <sheetProtection algorithmName="SHA-512" hashValue="+JJyJHbBlGCkryh6Cdu60S2JltmooMdgcSxzQyLCi9GIkkrvL2d7M3wuu8jq9WmNmTxB4g4z4rc3GvqL0NJ8sQ==" saltValue="f2EMOpigc+uXnON7SDeM8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E83A1-C296-456D-B8BA-1257EA1937F6}">
  <dimension ref="A4:D50"/>
  <sheetViews>
    <sheetView view="pageBreakPreview" topLeftCell="A11" zoomScaleNormal="100" zoomScaleSheetLayoutView="100" workbookViewId="0">
      <selection activeCell="B32" sqref="B32"/>
    </sheetView>
  </sheetViews>
  <sheetFormatPr defaultColWidth="8.85546875" defaultRowHeight="12.75" x14ac:dyDescent="0.2"/>
  <cols>
    <col min="1" max="1" width="40.7109375" style="78" customWidth="1"/>
    <col min="2" max="4" width="15.42578125" style="78" customWidth="1"/>
    <col min="5" max="256" width="9.140625" style="78"/>
    <col min="257" max="257" width="40.7109375" style="78" customWidth="1"/>
    <col min="258" max="260" width="15.42578125" style="78" customWidth="1"/>
    <col min="261" max="512" width="9.140625" style="78"/>
    <col min="513" max="513" width="40.7109375" style="78" customWidth="1"/>
    <col min="514" max="516" width="15.42578125" style="78" customWidth="1"/>
    <col min="517" max="768" width="9.140625" style="78"/>
    <col min="769" max="769" width="40.7109375" style="78" customWidth="1"/>
    <col min="770" max="772" width="15.42578125" style="78" customWidth="1"/>
    <col min="773" max="1024" width="9.140625" style="78"/>
    <col min="1025" max="1025" width="40.7109375" style="78" customWidth="1"/>
    <col min="1026" max="1028" width="15.42578125" style="78" customWidth="1"/>
    <col min="1029" max="1280" width="9.140625" style="78"/>
    <col min="1281" max="1281" width="40.7109375" style="78" customWidth="1"/>
    <col min="1282" max="1284" width="15.42578125" style="78" customWidth="1"/>
    <col min="1285" max="1536" width="9.140625" style="78"/>
    <col min="1537" max="1537" width="40.7109375" style="78" customWidth="1"/>
    <col min="1538" max="1540" width="15.42578125" style="78" customWidth="1"/>
    <col min="1541" max="1792" width="9.140625" style="78"/>
    <col min="1793" max="1793" width="40.7109375" style="78" customWidth="1"/>
    <col min="1794" max="1796" width="15.42578125" style="78" customWidth="1"/>
    <col min="1797" max="2048" width="9.140625" style="78"/>
    <col min="2049" max="2049" width="40.7109375" style="78" customWidth="1"/>
    <col min="2050" max="2052" width="15.42578125" style="78" customWidth="1"/>
    <col min="2053" max="2304" width="9.140625" style="78"/>
    <col min="2305" max="2305" width="40.7109375" style="78" customWidth="1"/>
    <col min="2306" max="2308" width="15.42578125" style="78" customWidth="1"/>
    <col min="2309" max="2560" width="9.140625" style="78"/>
    <col min="2561" max="2561" width="40.7109375" style="78" customWidth="1"/>
    <col min="2562" max="2564" width="15.42578125" style="78" customWidth="1"/>
    <col min="2565" max="2816" width="9.140625" style="78"/>
    <col min="2817" max="2817" width="40.7109375" style="78" customWidth="1"/>
    <col min="2818" max="2820" width="15.42578125" style="78" customWidth="1"/>
    <col min="2821" max="3072" width="9.140625" style="78"/>
    <col min="3073" max="3073" width="40.7109375" style="78" customWidth="1"/>
    <col min="3074" max="3076" width="15.42578125" style="78" customWidth="1"/>
    <col min="3077" max="3328" width="9.140625" style="78"/>
    <col min="3329" max="3329" width="40.7109375" style="78" customWidth="1"/>
    <col min="3330" max="3332" width="15.42578125" style="78" customWidth="1"/>
    <col min="3333" max="3584" width="9.140625" style="78"/>
    <col min="3585" max="3585" width="40.7109375" style="78" customWidth="1"/>
    <col min="3586" max="3588" width="15.42578125" style="78" customWidth="1"/>
    <col min="3589" max="3840" width="9.140625" style="78"/>
    <col min="3841" max="3841" width="40.7109375" style="78" customWidth="1"/>
    <col min="3842" max="3844" width="15.42578125" style="78" customWidth="1"/>
    <col min="3845" max="4096" width="9.140625" style="78"/>
    <col min="4097" max="4097" width="40.7109375" style="78" customWidth="1"/>
    <col min="4098" max="4100" width="15.42578125" style="78" customWidth="1"/>
    <col min="4101" max="4352" width="9.140625" style="78"/>
    <col min="4353" max="4353" width="40.7109375" style="78" customWidth="1"/>
    <col min="4354" max="4356" width="15.42578125" style="78" customWidth="1"/>
    <col min="4357" max="4608" width="9.140625" style="78"/>
    <col min="4609" max="4609" width="40.7109375" style="78" customWidth="1"/>
    <col min="4610" max="4612" width="15.42578125" style="78" customWidth="1"/>
    <col min="4613" max="4864" width="9.140625" style="78"/>
    <col min="4865" max="4865" width="40.7109375" style="78" customWidth="1"/>
    <col min="4866" max="4868" width="15.42578125" style="78" customWidth="1"/>
    <col min="4869" max="5120" width="9.140625" style="78"/>
    <col min="5121" max="5121" width="40.7109375" style="78" customWidth="1"/>
    <col min="5122" max="5124" width="15.42578125" style="78" customWidth="1"/>
    <col min="5125" max="5376" width="9.140625" style="78"/>
    <col min="5377" max="5377" width="40.7109375" style="78" customWidth="1"/>
    <col min="5378" max="5380" width="15.42578125" style="78" customWidth="1"/>
    <col min="5381" max="5632" width="9.140625" style="78"/>
    <col min="5633" max="5633" width="40.7109375" style="78" customWidth="1"/>
    <col min="5634" max="5636" width="15.42578125" style="78" customWidth="1"/>
    <col min="5637" max="5888" width="9.140625" style="78"/>
    <col min="5889" max="5889" width="40.7109375" style="78" customWidth="1"/>
    <col min="5890" max="5892" width="15.42578125" style="78" customWidth="1"/>
    <col min="5893" max="6144" width="9.140625" style="78"/>
    <col min="6145" max="6145" width="40.7109375" style="78" customWidth="1"/>
    <col min="6146" max="6148" width="15.42578125" style="78" customWidth="1"/>
    <col min="6149" max="6400" width="9.140625" style="78"/>
    <col min="6401" max="6401" width="40.7109375" style="78" customWidth="1"/>
    <col min="6402" max="6404" width="15.42578125" style="78" customWidth="1"/>
    <col min="6405" max="6656" width="9.140625" style="78"/>
    <col min="6657" max="6657" width="40.7109375" style="78" customWidth="1"/>
    <col min="6658" max="6660" width="15.42578125" style="78" customWidth="1"/>
    <col min="6661" max="6912" width="9.140625" style="78"/>
    <col min="6913" max="6913" width="40.7109375" style="78" customWidth="1"/>
    <col min="6914" max="6916" width="15.42578125" style="78" customWidth="1"/>
    <col min="6917" max="7168" width="9.140625" style="78"/>
    <col min="7169" max="7169" width="40.7109375" style="78" customWidth="1"/>
    <col min="7170" max="7172" width="15.42578125" style="78" customWidth="1"/>
    <col min="7173" max="7424" width="9.140625" style="78"/>
    <col min="7425" max="7425" width="40.7109375" style="78" customWidth="1"/>
    <col min="7426" max="7428" width="15.42578125" style="78" customWidth="1"/>
    <col min="7429" max="7680" width="9.140625" style="78"/>
    <col min="7681" max="7681" width="40.7109375" style="78" customWidth="1"/>
    <col min="7682" max="7684" width="15.42578125" style="78" customWidth="1"/>
    <col min="7685" max="7936" width="9.140625" style="78"/>
    <col min="7937" max="7937" width="40.7109375" style="78" customWidth="1"/>
    <col min="7938" max="7940" width="15.42578125" style="78" customWidth="1"/>
    <col min="7941" max="8192" width="9.140625" style="78"/>
    <col min="8193" max="8193" width="40.7109375" style="78" customWidth="1"/>
    <col min="8194" max="8196" width="15.42578125" style="78" customWidth="1"/>
    <col min="8197" max="8448" width="9.140625" style="78"/>
    <col min="8449" max="8449" width="40.7109375" style="78" customWidth="1"/>
    <col min="8450" max="8452" width="15.42578125" style="78" customWidth="1"/>
    <col min="8453" max="8704" width="9.140625" style="78"/>
    <col min="8705" max="8705" width="40.7109375" style="78" customWidth="1"/>
    <col min="8706" max="8708" width="15.42578125" style="78" customWidth="1"/>
    <col min="8709" max="8960" width="9.140625" style="78"/>
    <col min="8961" max="8961" width="40.7109375" style="78" customWidth="1"/>
    <col min="8962" max="8964" width="15.42578125" style="78" customWidth="1"/>
    <col min="8965" max="9216" width="9.140625" style="78"/>
    <col min="9217" max="9217" width="40.7109375" style="78" customWidth="1"/>
    <col min="9218" max="9220" width="15.42578125" style="78" customWidth="1"/>
    <col min="9221" max="9472" width="9.140625" style="78"/>
    <col min="9473" max="9473" width="40.7109375" style="78" customWidth="1"/>
    <col min="9474" max="9476" width="15.42578125" style="78" customWidth="1"/>
    <col min="9477" max="9728" width="9.140625" style="78"/>
    <col min="9729" max="9729" width="40.7109375" style="78" customWidth="1"/>
    <col min="9730" max="9732" width="15.42578125" style="78" customWidth="1"/>
    <col min="9733" max="9984" width="9.140625" style="78"/>
    <col min="9985" max="9985" width="40.7109375" style="78" customWidth="1"/>
    <col min="9986" max="9988" width="15.42578125" style="78" customWidth="1"/>
    <col min="9989" max="10240" width="9.140625" style="78"/>
    <col min="10241" max="10241" width="40.7109375" style="78" customWidth="1"/>
    <col min="10242" max="10244" width="15.42578125" style="78" customWidth="1"/>
    <col min="10245" max="10496" width="9.140625" style="78"/>
    <col min="10497" max="10497" width="40.7109375" style="78" customWidth="1"/>
    <col min="10498" max="10500" width="15.42578125" style="78" customWidth="1"/>
    <col min="10501" max="10752" width="9.140625" style="78"/>
    <col min="10753" max="10753" width="40.7109375" style="78" customWidth="1"/>
    <col min="10754" max="10756" width="15.42578125" style="78" customWidth="1"/>
    <col min="10757" max="11008" width="9.140625" style="78"/>
    <col min="11009" max="11009" width="40.7109375" style="78" customWidth="1"/>
    <col min="11010" max="11012" width="15.42578125" style="78" customWidth="1"/>
    <col min="11013" max="11264" width="9.140625" style="78"/>
    <col min="11265" max="11265" width="40.7109375" style="78" customWidth="1"/>
    <col min="11266" max="11268" width="15.42578125" style="78" customWidth="1"/>
    <col min="11269" max="11520" width="9.140625" style="78"/>
    <col min="11521" max="11521" width="40.7109375" style="78" customWidth="1"/>
    <col min="11522" max="11524" width="15.42578125" style="78" customWidth="1"/>
    <col min="11525" max="11776" width="9.140625" style="78"/>
    <col min="11777" max="11777" width="40.7109375" style="78" customWidth="1"/>
    <col min="11778" max="11780" width="15.42578125" style="78" customWidth="1"/>
    <col min="11781" max="12032" width="9.140625" style="78"/>
    <col min="12033" max="12033" width="40.7109375" style="78" customWidth="1"/>
    <col min="12034" max="12036" width="15.42578125" style="78" customWidth="1"/>
    <col min="12037" max="12288" width="9.140625" style="78"/>
    <col min="12289" max="12289" width="40.7109375" style="78" customWidth="1"/>
    <col min="12290" max="12292" width="15.42578125" style="78" customWidth="1"/>
    <col min="12293" max="12544" width="9.140625" style="78"/>
    <col min="12545" max="12545" width="40.7109375" style="78" customWidth="1"/>
    <col min="12546" max="12548" width="15.42578125" style="78" customWidth="1"/>
    <col min="12549" max="12800" width="9.140625" style="78"/>
    <col min="12801" max="12801" width="40.7109375" style="78" customWidth="1"/>
    <col min="12802" max="12804" width="15.42578125" style="78" customWidth="1"/>
    <col min="12805" max="13056" width="9.140625" style="78"/>
    <col min="13057" max="13057" width="40.7109375" style="78" customWidth="1"/>
    <col min="13058" max="13060" width="15.42578125" style="78" customWidth="1"/>
    <col min="13061" max="13312" width="9.140625" style="78"/>
    <col min="13313" max="13313" width="40.7109375" style="78" customWidth="1"/>
    <col min="13314" max="13316" width="15.42578125" style="78" customWidth="1"/>
    <col min="13317" max="13568" width="9.140625" style="78"/>
    <col min="13569" max="13569" width="40.7109375" style="78" customWidth="1"/>
    <col min="13570" max="13572" width="15.42578125" style="78" customWidth="1"/>
    <col min="13573" max="13824" width="9.140625" style="78"/>
    <col min="13825" max="13825" width="40.7109375" style="78" customWidth="1"/>
    <col min="13826" max="13828" width="15.42578125" style="78" customWidth="1"/>
    <col min="13829" max="14080" width="9.140625" style="78"/>
    <col min="14081" max="14081" width="40.7109375" style="78" customWidth="1"/>
    <col min="14082" max="14084" width="15.42578125" style="78" customWidth="1"/>
    <col min="14085" max="14336" width="9.140625" style="78"/>
    <col min="14337" max="14337" width="40.7109375" style="78" customWidth="1"/>
    <col min="14338" max="14340" width="15.42578125" style="78" customWidth="1"/>
    <col min="14341" max="14592" width="9.140625" style="78"/>
    <col min="14593" max="14593" width="40.7109375" style="78" customWidth="1"/>
    <col min="14594" max="14596" width="15.42578125" style="78" customWidth="1"/>
    <col min="14597" max="14848" width="9.140625" style="78"/>
    <col min="14849" max="14849" width="40.7109375" style="78" customWidth="1"/>
    <col min="14850" max="14852" width="15.42578125" style="78" customWidth="1"/>
    <col min="14853" max="15104" width="9.140625" style="78"/>
    <col min="15105" max="15105" width="40.7109375" style="78" customWidth="1"/>
    <col min="15106" max="15108" width="15.42578125" style="78" customWidth="1"/>
    <col min="15109" max="15360" width="9.140625" style="78"/>
    <col min="15361" max="15361" width="40.7109375" style="78" customWidth="1"/>
    <col min="15362" max="15364" width="15.42578125" style="78" customWidth="1"/>
    <col min="15365" max="15616" width="9.140625" style="78"/>
    <col min="15617" max="15617" width="40.7109375" style="78" customWidth="1"/>
    <col min="15618" max="15620" width="15.42578125" style="78" customWidth="1"/>
    <col min="15621" max="15872" width="9.140625" style="78"/>
    <col min="15873" max="15873" width="40.7109375" style="78" customWidth="1"/>
    <col min="15874" max="15876" width="15.42578125" style="78" customWidth="1"/>
    <col min="15877" max="16128" width="9.140625" style="78"/>
    <col min="16129" max="16129" width="40.7109375" style="78" customWidth="1"/>
    <col min="16130" max="16132" width="15.42578125" style="78" customWidth="1"/>
    <col min="16133" max="16384" width="9.140625" style="78"/>
  </cols>
  <sheetData>
    <row r="4" spans="1:4" ht="14.25" x14ac:dyDescent="0.2">
      <c r="A4" s="79"/>
      <c r="B4" s="79"/>
      <c r="C4" s="79"/>
      <c r="D4" s="79"/>
    </row>
    <row r="5" spans="1:4" ht="14.25" x14ac:dyDescent="0.2">
      <c r="A5" s="79"/>
      <c r="B5" s="79"/>
      <c r="C5" s="79"/>
      <c r="D5" s="79"/>
    </row>
    <row r="6" spans="1:4" ht="15" x14ac:dyDescent="0.25">
      <c r="A6" s="80" t="s">
        <v>400</v>
      </c>
      <c r="C6" s="81"/>
      <c r="D6" s="82"/>
    </row>
    <row r="7" spans="1:4" ht="15" x14ac:dyDescent="0.25">
      <c r="A7" s="80"/>
      <c r="C7" s="81"/>
      <c r="D7" s="82"/>
    </row>
    <row r="8" spans="1:4" ht="15" x14ac:dyDescent="0.25">
      <c r="A8" s="80"/>
      <c r="C8" s="81"/>
      <c r="D8" s="82"/>
    </row>
    <row r="9" spans="1:4" ht="15" x14ac:dyDescent="0.2">
      <c r="A9" s="345" t="s">
        <v>401</v>
      </c>
      <c r="B9" s="345"/>
      <c r="C9" s="345"/>
      <c r="D9" s="345"/>
    </row>
    <row r="10" spans="1:4" ht="15" x14ac:dyDescent="0.25">
      <c r="A10" s="329"/>
      <c r="B10" s="330"/>
      <c r="C10" s="331"/>
      <c r="D10" s="332"/>
    </row>
    <row r="11" spans="1:4" ht="15" x14ac:dyDescent="0.25">
      <c r="A11" s="333" t="s">
        <v>402</v>
      </c>
      <c r="B11" s="334"/>
      <c r="C11" s="331"/>
      <c r="D11" s="332"/>
    </row>
    <row r="12" spans="1:4" ht="15" x14ac:dyDescent="0.2">
      <c r="A12" s="345" t="s">
        <v>403</v>
      </c>
      <c r="B12" s="345"/>
      <c r="C12" s="345"/>
      <c r="D12" s="345"/>
    </row>
    <row r="13" spans="1:4" ht="15" x14ac:dyDescent="0.25">
      <c r="A13" s="329"/>
      <c r="B13" s="334"/>
      <c r="C13" s="332"/>
      <c r="D13" s="332"/>
    </row>
    <row r="14" spans="1:4" ht="15" x14ac:dyDescent="0.25">
      <c r="A14" s="333" t="s">
        <v>404</v>
      </c>
      <c r="B14" s="334"/>
      <c r="C14" s="332"/>
      <c r="D14" s="82"/>
    </row>
    <row r="15" spans="1:4" ht="44.45" customHeight="1" x14ac:dyDescent="0.2">
      <c r="A15" s="328" t="s">
        <v>405</v>
      </c>
      <c r="B15" s="327"/>
      <c r="C15" s="327"/>
      <c r="D15" s="327"/>
    </row>
    <row r="16" spans="1:4" ht="15" x14ac:dyDescent="0.2">
      <c r="A16" s="326" t="s">
        <v>406</v>
      </c>
      <c r="B16" s="84"/>
      <c r="C16" s="84"/>
      <c r="D16" s="84"/>
    </row>
    <row r="17" spans="1:4" ht="45" x14ac:dyDescent="0.2">
      <c r="A17" s="326" t="s">
        <v>407</v>
      </c>
      <c r="B17" s="84"/>
      <c r="C17" s="84"/>
      <c r="D17" s="84"/>
    </row>
    <row r="18" spans="1:4" ht="15" x14ac:dyDescent="0.2">
      <c r="A18" s="84"/>
      <c r="B18" s="84"/>
      <c r="C18" s="84"/>
      <c r="D18" s="84"/>
    </row>
    <row r="19" spans="1:4" ht="15" x14ac:dyDescent="0.25">
      <c r="A19" s="333" t="s">
        <v>408</v>
      </c>
      <c r="B19" s="334"/>
      <c r="C19" s="332"/>
      <c r="D19" s="82"/>
    </row>
    <row r="20" spans="1:4" ht="15" x14ac:dyDescent="0.2">
      <c r="A20" s="345" t="s">
        <v>409</v>
      </c>
      <c r="B20" s="345"/>
      <c r="C20" s="345"/>
      <c r="D20" s="345"/>
    </row>
    <row r="21" spans="1:4" ht="15" x14ac:dyDescent="0.2">
      <c r="A21" s="335" t="s">
        <v>410</v>
      </c>
      <c r="B21" s="84"/>
      <c r="C21" s="84"/>
      <c r="D21" s="84"/>
    </row>
    <row r="22" spans="1:4" ht="15" x14ac:dyDescent="0.25">
      <c r="A22" s="74" t="s">
        <v>411</v>
      </c>
      <c r="B22" s="334"/>
      <c r="C22" s="332"/>
      <c r="D22" s="82"/>
    </row>
    <row r="23" spans="1:4" ht="15" x14ac:dyDescent="0.2">
      <c r="A23" s="336"/>
      <c r="B23" s="336"/>
      <c r="C23" s="332"/>
      <c r="D23" s="332"/>
    </row>
    <row r="24" spans="1:4" ht="15" x14ac:dyDescent="0.25">
      <c r="A24" s="333" t="s">
        <v>412</v>
      </c>
      <c r="B24" s="334"/>
      <c r="C24" s="332"/>
      <c r="D24" s="82"/>
    </row>
    <row r="25" spans="1:4" ht="15" x14ac:dyDescent="0.2">
      <c r="A25" s="345" t="s">
        <v>413</v>
      </c>
      <c r="B25" s="345"/>
      <c r="C25" s="345"/>
      <c r="D25" s="345"/>
    </row>
    <row r="26" spans="1:4" ht="14.25" x14ac:dyDescent="0.2">
      <c r="A26" s="79"/>
      <c r="B26" s="79"/>
      <c r="C26" s="79"/>
      <c r="D26" s="79"/>
    </row>
    <row r="27" spans="1:4" ht="15" x14ac:dyDescent="0.25">
      <c r="A27" s="333"/>
      <c r="B27" s="334"/>
      <c r="C27" s="332"/>
      <c r="D27" s="82"/>
    </row>
    <row r="28" spans="1:4" ht="14.25" x14ac:dyDescent="0.2">
      <c r="A28" s="79"/>
      <c r="B28" s="79"/>
      <c r="C28" s="79"/>
      <c r="D28" s="79"/>
    </row>
    <row r="29" spans="1:4" ht="35.1" customHeight="1" x14ac:dyDescent="0.2">
      <c r="A29" s="346" t="s">
        <v>414</v>
      </c>
      <c r="B29" s="347"/>
      <c r="C29" s="347"/>
      <c r="D29" s="347"/>
    </row>
    <row r="30" spans="1:4" ht="14.25" x14ac:dyDescent="0.2">
      <c r="A30" s="334"/>
      <c r="B30" s="337"/>
      <c r="C30" s="337"/>
      <c r="D30" s="337"/>
    </row>
    <row r="31" spans="1:4" ht="15" x14ac:dyDescent="0.25">
      <c r="A31" s="86" t="s">
        <v>415</v>
      </c>
      <c r="B31" s="87" t="s">
        <v>416</v>
      </c>
      <c r="C31" s="88" t="s">
        <v>417</v>
      </c>
      <c r="D31" s="89" t="s">
        <v>418</v>
      </c>
    </row>
    <row r="32" spans="1:4" ht="15" x14ac:dyDescent="0.25">
      <c r="A32" s="338" t="s">
        <v>419</v>
      </c>
      <c r="B32" s="353">
        <f>Troškovnik!F33</f>
        <v>0</v>
      </c>
      <c r="C32" s="354">
        <f>B32*0.25</f>
        <v>0</v>
      </c>
      <c r="D32" s="355">
        <f>B32+C32</f>
        <v>0</v>
      </c>
    </row>
    <row r="33" spans="1:4" ht="15.75" thickBot="1" x14ac:dyDescent="0.3">
      <c r="A33" s="339" t="s">
        <v>420</v>
      </c>
      <c r="B33" s="356">
        <f>elektro!F22</f>
        <v>0</v>
      </c>
      <c r="C33" s="357">
        <f>B33*0.25</f>
        <v>0</v>
      </c>
      <c r="D33" s="358">
        <f>B33+C33</f>
        <v>0</v>
      </c>
    </row>
    <row r="34" spans="1:4" ht="15" x14ac:dyDescent="0.25">
      <c r="A34" s="105" t="s">
        <v>421</v>
      </c>
      <c r="B34" s="359">
        <f>SUM(B32:B33)</f>
        <v>0</v>
      </c>
      <c r="C34" s="359">
        <f>SUM(C32:C33)</f>
        <v>0</v>
      </c>
      <c r="D34" s="359">
        <f>SUM(D32:D33)</f>
        <v>0</v>
      </c>
    </row>
    <row r="35" spans="1:4" ht="15" x14ac:dyDescent="0.25">
      <c r="A35" s="90"/>
      <c r="B35" s="91"/>
      <c r="C35" s="91"/>
      <c r="D35" s="91"/>
    </row>
    <row r="36" spans="1:4" ht="15" x14ac:dyDescent="0.25">
      <c r="A36" s="101"/>
      <c r="B36" s="102"/>
      <c r="C36" s="103"/>
      <c r="D36" s="104"/>
    </row>
    <row r="37" spans="1:4" ht="15" x14ac:dyDescent="0.25">
      <c r="A37" s="340"/>
      <c r="B37" s="341"/>
      <c r="C37" s="342"/>
      <c r="D37" s="96"/>
    </row>
    <row r="38" spans="1:4" ht="15" x14ac:dyDescent="0.25">
      <c r="A38" s="340"/>
      <c r="B38" s="341"/>
      <c r="C38" s="342"/>
      <c r="D38" s="96"/>
    </row>
    <row r="39" spans="1:4" ht="15" x14ac:dyDescent="0.25">
      <c r="A39" s="340"/>
      <c r="B39" s="341"/>
      <c r="C39" s="342"/>
      <c r="D39" s="96"/>
    </row>
    <row r="40" spans="1:4" ht="15" x14ac:dyDescent="0.25">
      <c r="A40" s="105"/>
      <c r="B40" s="96"/>
      <c r="C40" s="96"/>
      <c r="D40" s="96"/>
    </row>
    <row r="41" spans="1:4" x14ac:dyDescent="0.2">
      <c r="A41" s="106"/>
      <c r="B41" s="107"/>
      <c r="C41" s="108"/>
      <c r="D41" s="108"/>
    </row>
    <row r="42" spans="1:4" ht="15" x14ac:dyDescent="0.25">
      <c r="A42" s="105"/>
      <c r="B42" s="102"/>
      <c r="C42" s="103"/>
      <c r="D42" s="104"/>
    </row>
    <row r="43" spans="1:4" ht="15" x14ac:dyDescent="0.25">
      <c r="A43" s="101"/>
      <c r="B43" s="96"/>
      <c r="C43" s="96"/>
      <c r="D43" s="96"/>
    </row>
    <row r="44" spans="1:4" ht="15" x14ac:dyDescent="0.25">
      <c r="A44" s="93"/>
      <c r="B44" s="94"/>
      <c r="C44" s="94"/>
      <c r="D44" s="94"/>
    </row>
    <row r="45" spans="1:4" x14ac:dyDescent="0.2">
      <c r="B45" s="85"/>
      <c r="C45" s="85"/>
      <c r="D45" s="85"/>
    </row>
    <row r="46" spans="1:4" x14ac:dyDescent="0.2">
      <c r="A46" s="81"/>
      <c r="B46" s="95"/>
      <c r="C46" s="81"/>
      <c r="D46" s="81"/>
    </row>
    <row r="50" spans="1:4" x14ac:dyDescent="0.2">
      <c r="A50" s="83"/>
      <c r="B50" s="92"/>
      <c r="C50" s="81"/>
      <c r="D50" s="81"/>
    </row>
  </sheetData>
  <sheetProtection algorithmName="SHA-512" hashValue="zDVxShEV0C/DMqto/rNFv20/oyCeXUvJ5BURzlKTi0BKLcW0QxnjnFSbbjOFOCKrsyDH4e0di5CuUwA+YAdjVQ==" saltValue="uu3Y+r/Bwqnv1TtYFq9NiQ==" spinCount="100000" sheet="1" formatCells="0" formatColumns="0" formatRows="0" insertColumns="0" insertRows="0" insertHyperlinks="0" deleteColumns="0" deleteRows="0" sort="0" autoFilter="0" pivotTables="0"/>
  <mergeCells count="5">
    <mergeCell ref="A25:D25"/>
    <mergeCell ref="A29:D29"/>
    <mergeCell ref="A9:D9"/>
    <mergeCell ref="A12:D12"/>
    <mergeCell ref="A20:D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4FC3B-BFFC-41F0-B8CC-06D32D194F3F}">
  <dimension ref="A1:L37"/>
  <sheetViews>
    <sheetView topLeftCell="A13" zoomScaleNormal="100" zoomScaleSheetLayoutView="100" workbookViewId="0">
      <selection activeCell="AA18" sqref="AA18"/>
    </sheetView>
  </sheetViews>
  <sheetFormatPr defaultColWidth="8.85546875" defaultRowHeight="15" x14ac:dyDescent="0.25"/>
  <cols>
    <col min="1" max="1" width="4.7109375" style="30" customWidth="1"/>
    <col min="2" max="2" width="42.7109375" style="34" customWidth="1"/>
    <col min="3" max="3" width="7.7109375" style="12" customWidth="1"/>
    <col min="4" max="5" width="9.7109375" style="13" customWidth="1"/>
    <col min="6" max="6" width="12.7109375" style="13" customWidth="1"/>
    <col min="7" max="7" width="0" style="51" hidden="1" customWidth="1"/>
    <col min="8" max="12" width="0" style="3" hidden="1" customWidth="1"/>
    <col min="13" max="26" width="0" style="51" hidden="1" customWidth="1"/>
    <col min="27" max="16384" width="8.85546875" style="51"/>
  </cols>
  <sheetData>
    <row r="1" spans="1:12" hidden="1" x14ac:dyDescent="0.25">
      <c r="H1" s="51"/>
      <c r="I1" s="51"/>
      <c r="J1" s="51"/>
      <c r="K1" s="51"/>
      <c r="L1" s="51"/>
    </row>
    <row r="2" spans="1:12" s="30" customFormat="1" hidden="1" x14ac:dyDescent="0.25">
      <c r="A2" s="33"/>
      <c r="B2" s="23" t="s">
        <v>422</v>
      </c>
      <c r="C2" s="33"/>
      <c r="D2" s="33"/>
      <c r="E2" s="33"/>
      <c r="F2" s="360"/>
    </row>
    <row r="3" spans="1:12" s="30" customFormat="1" ht="30" hidden="1" customHeight="1" x14ac:dyDescent="0.25">
      <c r="A3" s="23"/>
      <c r="B3" s="348" t="s">
        <v>423</v>
      </c>
      <c r="C3" s="348"/>
      <c r="D3" s="348"/>
      <c r="E3" s="348"/>
      <c r="F3" s="361"/>
    </row>
    <row r="4" spans="1:12" s="30" customFormat="1" hidden="1" x14ac:dyDescent="0.25">
      <c r="A4" s="24"/>
      <c r="B4" s="348"/>
      <c r="C4" s="348"/>
      <c r="D4" s="348"/>
      <c r="E4" s="348"/>
      <c r="F4" s="361"/>
    </row>
    <row r="5" spans="1:12" s="30" customFormat="1" hidden="1" x14ac:dyDescent="0.25">
      <c r="A5" s="24"/>
      <c r="B5" s="343"/>
      <c r="C5" s="343"/>
      <c r="D5" s="343"/>
      <c r="E5" s="343"/>
      <c r="F5" s="361"/>
    </row>
    <row r="6" spans="1:12" s="30" customFormat="1" hidden="1" x14ac:dyDescent="0.25">
      <c r="A6" s="24"/>
      <c r="B6" s="25" t="s">
        <v>424</v>
      </c>
      <c r="C6" s="63"/>
      <c r="D6" s="26"/>
      <c r="E6" s="64"/>
      <c r="F6" s="361"/>
    </row>
    <row r="7" spans="1:12" s="30" customFormat="1" hidden="1" x14ac:dyDescent="0.25">
      <c r="A7" s="25"/>
      <c r="B7" s="65" t="s">
        <v>425</v>
      </c>
      <c r="C7" s="63"/>
      <c r="D7" s="26"/>
      <c r="E7" s="64"/>
      <c r="F7" s="361"/>
    </row>
    <row r="8" spans="1:12" s="30" customFormat="1" hidden="1" x14ac:dyDescent="0.25">
      <c r="A8" s="24"/>
      <c r="B8" s="65" t="s">
        <v>426</v>
      </c>
      <c r="C8" s="26"/>
      <c r="D8" s="26"/>
      <c r="E8" s="64"/>
      <c r="F8" s="361"/>
    </row>
    <row r="9" spans="1:12" s="30" customFormat="1" hidden="1" x14ac:dyDescent="0.25">
      <c r="A9" s="24"/>
      <c r="B9" s="66"/>
      <c r="C9" s="26"/>
      <c r="D9" s="26"/>
      <c r="E9" s="64"/>
      <c r="F9" s="361"/>
    </row>
    <row r="10" spans="1:12" s="30" customFormat="1" hidden="1" x14ac:dyDescent="0.25">
      <c r="A10" s="24"/>
      <c r="B10" s="23" t="s">
        <v>427</v>
      </c>
      <c r="C10" s="26"/>
      <c r="D10" s="26"/>
      <c r="E10" s="64"/>
      <c r="F10" s="361"/>
    </row>
    <row r="11" spans="1:12" s="30" customFormat="1" ht="42.75" hidden="1" customHeight="1" x14ac:dyDescent="0.25">
      <c r="A11" s="23"/>
      <c r="B11" s="348" t="s">
        <v>428</v>
      </c>
      <c r="C11" s="348"/>
      <c r="D11" s="348"/>
      <c r="E11" s="67"/>
      <c r="F11" s="361"/>
    </row>
    <row r="12" spans="1:12" s="30" customFormat="1" ht="15.75" hidden="1" x14ac:dyDescent="0.25">
      <c r="A12" s="24"/>
      <c r="B12" s="68"/>
      <c r="C12" s="67"/>
      <c r="D12" s="67"/>
      <c r="E12" s="67"/>
      <c r="F12" s="361"/>
    </row>
    <row r="13" spans="1:12" s="30" customFormat="1" x14ac:dyDescent="0.25">
      <c r="A13" s="24"/>
      <c r="B13" s="57"/>
      <c r="C13" s="26"/>
      <c r="D13" s="26"/>
      <c r="E13" s="64"/>
      <c r="F13" s="361"/>
    </row>
    <row r="14" spans="1:12" s="30" customFormat="1" x14ac:dyDescent="0.25">
      <c r="A14" s="26"/>
      <c r="B14" s="67"/>
      <c r="C14" s="26"/>
      <c r="D14" s="26"/>
      <c r="E14" s="26"/>
      <c r="F14" s="64"/>
    </row>
    <row r="15" spans="1:12" s="69" customFormat="1" ht="18.75" x14ac:dyDescent="0.25">
      <c r="A15" s="29"/>
      <c r="B15" s="349" t="s">
        <v>429</v>
      </c>
      <c r="C15" s="349"/>
      <c r="D15" s="349"/>
      <c r="E15" s="349"/>
      <c r="F15" s="350"/>
    </row>
    <row r="16" spans="1:12" s="30" customFormat="1" x14ac:dyDescent="0.25">
      <c r="A16" s="26"/>
      <c r="B16" s="67"/>
      <c r="C16" s="70"/>
      <c r="D16" s="26"/>
      <c r="E16" s="26"/>
      <c r="F16" s="64"/>
    </row>
    <row r="17" spans="1:6" s="30" customFormat="1" x14ac:dyDescent="0.25">
      <c r="A17" s="26"/>
      <c r="B17" s="67"/>
      <c r="C17" s="70"/>
      <c r="D17" s="26"/>
      <c r="E17" s="26"/>
      <c r="F17" s="64"/>
    </row>
    <row r="18" spans="1:6" s="30" customFormat="1" ht="18.75" x14ac:dyDescent="0.3">
      <c r="A18" s="27"/>
      <c r="B18" s="62"/>
      <c r="C18" s="62"/>
      <c r="D18" s="62"/>
      <c r="E18" s="62"/>
      <c r="F18" s="361"/>
    </row>
    <row r="19" spans="1:6" s="73" customFormat="1" ht="26.25" customHeight="1" thickBot="1" x14ac:dyDescent="0.3">
      <c r="A19" s="28" t="s">
        <v>430</v>
      </c>
      <c r="B19" s="71"/>
      <c r="C19" s="71"/>
      <c r="D19" s="71"/>
      <c r="E19" s="71"/>
      <c r="F19" s="72"/>
    </row>
    <row r="20" spans="1:6" s="38" customFormat="1" x14ac:dyDescent="0.25">
      <c r="A20" s="5"/>
      <c r="B20" s="11" t="s">
        <v>431</v>
      </c>
      <c r="C20" s="1"/>
      <c r="D20" s="2"/>
      <c r="E20" s="2"/>
      <c r="F20" s="2"/>
    </row>
    <row r="21" spans="1:6" s="38" customFormat="1" x14ac:dyDescent="0.25">
      <c r="A21" s="22"/>
      <c r="B21" s="8"/>
      <c r="C21" s="1"/>
      <c r="D21" s="2"/>
      <c r="E21" s="2"/>
      <c r="F21" s="2"/>
    </row>
    <row r="22" spans="1:6" s="10" customFormat="1" x14ac:dyDescent="0.25">
      <c r="A22" s="44" t="s">
        <v>432</v>
      </c>
      <c r="B22" s="316" t="str">
        <f>prip!B18</f>
        <v>PRIPREMNI RADOVI:</v>
      </c>
      <c r="C22" s="6"/>
      <c r="D22" s="7"/>
      <c r="E22" s="7"/>
      <c r="F22" s="7">
        <f>prip!F18</f>
        <v>0</v>
      </c>
    </row>
    <row r="23" spans="1:6" s="10" customFormat="1" x14ac:dyDescent="0.25">
      <c r="A23" s="44" t="s">
        <v>433</v>
      </c>
      <c r="B23" s="11" t="str">
        <f>demon_ruš!B45</f>
        <v>RUŠENJA I DEMONTAŽE</v>
      </c>
      <c r="C23" s="6"/>
      <c r="D23" s="7"/>
      <c r="E23" s="7"/>
      <c r="F23" s="7">
        <f>demon_ruš!F45</f>
        <v>0</v>
      </c>
    </row>
    <row r="24" spans="1:6" s="10" customFormat="1" x14ac:dyDescent="0.25">
      <c r="A24" s="44" t="s">
        <v>434</v>
      </c>
      <c r="B24" s="11" t="str">
        <f>zid!B23</f>
        <v>ZIDARSKI RADOVI:</v>
      </c>
      <c r="C24" s="6"/>
      <c r="D24" s="7"/>
      <c r="E24" s="7"/>
      <c r="F24" s="7">
        <f>zid!F23</f>
        <v>0</v>
      </c>
    </row>
    <row r="25" spans="1:6" s="10" customFormat="1" x14ac:dyDescent="0.25">
      <c r="A25" s="44" t="s">
        <v>435</v>
      </c>
      <c r="B25" s="11" t="str">
        <f>ker!B14</f>
        <v>KERAMIČARSKI RADOVI:</v>
      </c>
      <c r="F25" s="7">
        <f>ker!F14</f>
        <v>0</v>
      </c>
    </row>
    <row r="26" spans="1:6" s="10" customFormat="1" x14ac:dyDescent="0.25">
      <c r="A26" s="44" t="s">
        <v>436</v>
      </c>
      <c r="B26" s="98" t="str">
        <f>par!B13</f>
        <v>PARKETARSKI RADOVI</v>
      </c>
      <c r="F26" s="7">
        <f>par!F13</f>
        <v>0</v>
      </c>
    </row>
    <row r="27" spans="1:6" s="10" customFormat="1" x14ac:dyDescent="0.25">
      <c r="A27" s="44" t="s">
        <v>437</v>
      </c>
      <c r="B27" s="11" t="str">
        <f>GK!B62</f>
        <v>GIPSKARTONSKI RADOVI</v>
      </c>
      <c r="F27" s="7">
        <f>GK!F62</f>
        <v>0</v>
      </c>
    </row>
    <row r="28" spans="1:6" s="10" customFormat="1" x14ac:dyDescent="0.25">
      <c r="A28" s="44" t="s">
        <v>438</v>
      </c>
      <c r="B28" s="11" t="str">
        <f>SOBOSL!B12</f>
        <v>SOBOSLIKARSKI RADOVI</v>
      </c>
      <c r="F28" s="7">
        <f>SOBOSL!F12</f>
        <v>0</v>
      </c>
    </row>
    <row r="29" spans="1:6" s="10" customFormat="1" x14ac:dyDescent="0.25">
      <c r="A29" s="44" t="s">
        <v>439</v>
      </c>
      <c r="B29" s="11" t="str">
        <f>PVC_brav!B32</f>
        <v>PVC stolarija i bravarija</v>
      </c>
      <c r="F29" s="7">
        <f>PVC_brav!F32</f>
        <v>0</v>
      </c>
    </row>
    <row r="30" spans="1:6" s="10" customFormat="1" x14ac:dyDescent="0.25">
      <c r="A30" s="44" t="s">
        <v>440</v>
      </c>
      <c r="B30" s="11" t="str">
        <f>sanit!B81</f>
        <v>SANITARNI ČVOROVI UKUPNO:</v>
      </c>
      <c r="F30" s="7">
        <f>sanit!F81</f>
        <v>0</v>
      </c>
    </row>
    <row r="31" spans="1:6" s="10" customFormat="1" x14ac:dyDescent="0.25">
      <c r="A31" s="44" t="s">
        <v>441</v>
      </c>
      <c r="B31" s="11" t="str">
        <f>krovo!B34</f>
        <v>KROVOPOKRIVAČKI RADOVI</v>
      </c>
      <c r="F31" s="7">
        <f>krovo!F34</f>
        <v>0</v>
      </c>
    </row>
    <row r="32" spans="1:6" s="10" customFormat="1" ht="15.75" thickBot="1" x14ac:dyDescent="0.3">
      <c r="A32" s="44" t="s">
        <v>442</v>
      </c>
      <c r="B32" s="11" t="str">
        <f>lim!B56</f>
        <v>LIMARSKI RADOVI:</v>
      </c>
      <c r="F32" s="7">
        <f>lim!F56</f>
        <v>0</v>
      </c>
    </row>
    <row r="33" spans="1:12" s="10" customFormat="1" ht="15" customHeight="1" x14ac:dyDescent="0.25">
      <c r="A33" s="21" t="s">
        <v>443</v>
      </c>
      <c r="B33" s="351" t="str">
        <f>B15</f>
        <v>GRAĐEVINSKO - OBRTNIČKI RADOVI</v>
      </c>
      <c r="C33" s="351"/>
      <c r="D33" s="50" t="s">
        <v>444</v>
      </c>
      <c r="E33" s="55" t="s">
        <v>445</v>
      </c>
      <c r="F33" s="50">
        <f>SUM(F22:F32)</f>
        <v>0</v>
      </c>
    </row>
    <row r="34" spans="1:12" ht="15" customHeight="1" thickBot="1" x14ac:dyDescent="0.3">
      <c r="A34" s="22"/>
      <c r="B34" s="8"/>
      <c r="C34" s="1"/>
      <c r="D34" s="2"/>
      <c r="E34" s="2" t="s">
        <v>417</v>
      </c>
      <c r="F34" s="2">
        <f>F33*0.25</f>
        <v>0</v>
      </c>
      <c r="H34" s="51"/>
      <c r="I34" s="51"/>
      <c r="J34" s="51"/>
      <c r="K34" s="51"/>
      <c r="L34" s="51"/>
    </row>
    <row r="35" spans="1:12" ht="15" customHeight="1" x14ac:dyDescent="0.25">
      <c r="A35" s="22"/>
      <c r="B35" s="8"/>
      <c r="C35" s="1"/>
      <c r="D35" s="50" t="s">
        <v>444</v>
      </c>
      <c r="E35" s="55" t="s">
        <v>446</v>
      </c>
      <c r="F35" s="50">
        <f>SUM(F33:F34)</f>
        <v>0</v>
      </c>
      <c r="G35" s="38"/>
      <c r="H35" s="51"/>
      <c r="I35" s="51"/>
      <c r="J35" s="51"/>
      <c r="K35" s="51"/>
      <c r="L35" s="51"/>
    </row>
    <row r="36" spans="1:12" ht="15" customHeight="1" x14ac:dyDescent="0.25">
      <c r="A36" s="22"/>
      <c r="B36" s="8"/>
      <c r="C36" s="1"/>
      <c r="D36" s="7"/>
      <c r="E36" s="98"/>
      <c r="F36" s="7"/>
      <c r="G36" s="38"/>
      <c r="H36" s="51"/>
      <c r="I36" s="51"/>
      <c r="J36" s="51"/>
      <c r="K36" s="51"/>
      <c r="L36" s="51"/>
    </row>
    <row r="37" spans="1:12" x14ac:dyDescent="0.25">
      <c r="A37" s="22"/>
      <c r="B37" s="8"/>
      <c r="C37" s="1"/>
      <c r="D37" s="2"/>
      <c r="E37" s="2"/>
      <c r="F37" s="2"/>
      <c r="G37" s="38"/>
      <c r="H37" s="51"/>
      <c r="I37" s="51"/>
      <c r="J37" s="51"/>
      <c r="K37" s="51"/>
      <c r="L37" s="51"/>
    </row>
  </sheetData>
  <sheetProtection sheet="1" formatCells="0" formatColumns="0" formatRows="0" insertColumns="0" insertRows="0" insertHyperlinks="0" deleteColumns="0" deleteRows="0" sort="0" autoFilter="0" pivotTables="0"/>
  <mergeCells count="4">
    <mergeCell ref="B3:E4"/>
    <mergeCell ref="B11:D11"/>
    <mergeCell ref="B15:F15"/>
    <mergeCell ref="B33:C33"/>
  </mergeCells>
  <pageMargins left="0.7" right="0.7" top="0.95833333333333337" bottom="0.75" header="0.3" footer="0.3"/>
  <pageSetup paperSize="9" orientation="portrait" r:id="rId1"/>
  <headerFooter>
    <oddHeader>&amp;L&amp;G&amp;RProjektni ured:  PLANETARIS d.o.o., Vodnikova 11, Zagreb
Građevina:  Centar za odgoj i obrazovanje Krapinske Toplice
Lokacija: k.č.br. 2246/1, k.o. Krapinske Toplice</oddHeader>
    <oddFooter>&amp;R&amp;P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9BC58-31E5-4DD6-AB95-46D7D82975DC}">
  <dimension ref="A1:Z18"/>
  <sheetViews>
    <sheetView zoomScaleNormal="100" zoomScaleSheetLayoutView="100" workbookViewId="0">
      <selection activeCell="F11" sqref="F11"/>
    </sheetView>
  </sheetViews>
  <sheetFormatPr defaultColWidth="8.85546875" defaultRowHeight="15.75" x14ac:dyDescent="0.25"/>
  <cols>
    <col min="1" max="1" width="5.42578125" style="227" customWidth="1"/>
    <col min="2" max="2" width="42.7109375" style="132" customWidth="1"/>
    <col min="3" max="3" width="9" style="203" customWidth="1"/>
    <col min="4" max="4" width="12.140625" style="137" customWidth="1"/>
    <col min="5" max="5" width="14.7109375" style="137" customWidth="1"/>
    <col min="6" max="6" width="15" style="114" customWidth="1"/>
    <col min="7" max="9" width="8.85546875" style="51" customWidth="1"/>
    <col min="10" max="10" width="8.85546875" style="77" customWidth="1"/>
    <col min="11" max="11" width="8.85546875" style="77" hidden="1" customWidth="1"/>
    <col min="12" max="12" width="8.85546875" style="51" hidden="1" customWidth="1"/>
    <col min="13" max="26" width="8.85546875" style="3" customWidth="1"/>
    <col min="27" max="16384" width="8.85546875" style="51"/>
  </cols>
  <sheetData>
    <row r="1" spans="1:11" s="119" customFormat="1" x14ac:dyDescent="0.25">
      <c r="A1" s="116"/>
      <c r="B1" s="112" t="s">
        <v>447</v>
      </c>
      <c r="C1" s="198"/>
      <c r="D1" s="117"/>
      <c r="E1" s="117"/>
      <c r="F1" s="118"/>
      <c r="J1" s="120"/>
      <c r="K1" s="120"/>
    </row>
    <row r="2" spans="1:11" s="38" customFormat="1" x14ac:dyDescent="0.25">
      <c r="A2" s="227"/>
      <c r="B2" s="132"/>
      <c r="C2" s="203"/>
      <c r="D2" s="137"/>
      <c r="E2" s="137"/>
      <c r="F2" s="114"/>
      <c r="J2" s="36"/>
      <c r="K2" s="36"/>
    </row>
    <row r="3" spans="1:11" s="38" customFormat="1" x14ac:dyDescent="0.25">
      <c r="A3" s="228" t="s">
        <v>448</v>
      </c>
      <c r="B3" s="193" t="s">
        <v>449</v>
      </c>
      <c r="C3" s="200" t="s">
        <v>450</v>
      </c>
      <c r="D3" s="114" t="s">
        <v>451</v>
      </c>
      <c r="E3" s="114" t="s">
        <v>452</v>
      </c>
      <c r="F3" s="114" t="s">
        <v>453</v>
      </c>
      <c r="J3" s="36"/>
      <c r="K3" s="36"/>
    </row>
    <row r="4" spans="1:11" s="38" customFormat="1" x14ac:dyDescent="0.25">
      <c r="A4" s="227"/>
      <c r="B4" s="132"/>
      <c r="C4" s="203"/>
      <c r="D4" s="137"/>
      <c r="E4" s="137"/>
      <c r="F4" s="114"/>
      <c r="J4" s="36"/>
      <c r="K4" s="36"/>
    </row>
    <row r="5" spans="1:11" s="115" customFormat="1" x14ac:dyDescent="0.25">
      <c r="A5" s="111" t="s">
        <v>454</v>
      </c>
      <c r="B5" s="112" t="s">
        <v>455</v>
      </c>
      <c r="C5" s="200"/>
      <c r="D5" s="114"/>
      <c r="E5" s="114"/>
      <c r="F5" s="114"/>
      <c r="J5" s="111"/>
      <c r="K5" s="111"/>
    </row>
    <row r="6" spans="1:11" s="38" customFormat="1" x14ac:dyDescent="0.25">
      <c r="A6" s="227"/>
      <c r="B6" s="132"/>
      <c r="C6" s="203"/>
      <c r="D6" s="137"/>
      <c r="E6" s="137"/>
      <c r="F6" s="114"/>
      <c r="J6" s="36"/>
      <c r="K6" s="36"/>
    </row>
    <row r="7" spans="1:11" s="38" customFormat="1" ht="15.75" customHeight="1" x14ac:dyDescent="0.25">
      <c r="A7" s="229" t="s">
        <v>456</v>
      </c>
      <c r="B7" s="352" t="s">
        <v>457</v>
      </c>
      <c r="C7" s="352"/>
      <c r="D7" s="204"/>
      <c r="E7" s="137"/>
      <c r="F7" s="114"/>
      <c r="J7" s="40"/>
      <c r="K7" s="40" t="e">
        <f>COUNT($K$6:K6)+#REF!</f>
        <v>#REF!</v>
      </c>
    </row>
    <row r="8" spans="1:11" s="53" customFormat="1" ht="63" x14ac:dyDescent="0.25">
      <c r="A8" s="230"/>
      <c r="B8" s="145" t="s">
        <v>458</v>
      </c>
      <c r="C8" s="205" t="s">
        <v>459</v>
      </c>
      <c r="D8" s="211">
        <v>50</v>
      </c>
      <c r="E8" s="207"/>
      <c r="F8" s="114">
        <f>D8*E8</f>
        <v>0</v>
      </c>
      <c r="G8" s="59"/>
      <c r="H8" s="59"/>
    </row>
    <row r="9" spans="1:11" s="38" customFormat="1" x14ac:dyDescent="0.25">
      <c r="A9" s="120"/>
      <c r="B9" s="231"/>
      <c r="C9" s="205"/>
      <c r="D9" s="137"/>
      <c r="E9" s="137"/>
      <c r="F9" s="114"/>
      <c r="K9" s="4"/>
    </row>
    <row r="10" spans="1:11" s="38" customFormat="1" x14ac:dyDescent="0.25">
      <c r="A10" s="229" t="s">
        <v>460</v>
      </c>
      <c r="B10" s="140" t="s">
        <v>461</v>
      </c>
      <c r="C10" s="205"/>
      <c r="D10" s="204"/>
      <c r="E10" s="137"/>
      <c r="F10" s="114"/>
      <c r="J10" s="40"/>
      <c r="K10" s="40" t="e">
        <f>COUNT($K$6:K9)+#REF!</f>
        <v>#REF!</v>
      </c>
    </row>
    <row r="11" spans="1:11" s="33" customFormat="1" ht="267.75" x14ac:dyDescent="0.25">
      <c r="A11" s="230"/>
      <c r="B11" s="145" t="s">
        <v>462</v>
      </c>
      <c r="C11" s="212" t="s">
        <v>463</v>
      </c>
      <c r="D11" s="213">
        <v>150</v>
      </c>
      <c r="E11" s="207"/>
      <c r="F11" s="114">
        <f>D11*E11</f>
        <v>0</v>
      </c>
      <c r="G11" s="61"/>
      <c r="H11" s="61"/>
    </row>
    <row r="12" spans="1:11" s="33" customFormat="1" x14ac:dyDescent="0.25">
      <c r="A12" s="230"/>
      <c r="B12" s="145"/>
      <c r="C12" s="212"/>
      <c r="D12" s="213"/>
      <c r="E12" s="207"/>
      <c r="F12" s="208"/>
      <c r="G12" s="61"/>
      <c r="H12" s="61"/>
    </row>
    <row r="13" spans="1:11" s="33" customFormat="1" x14ac:dyDescent="0.25">
      <c r="A13" s="229" t="s">
        <v>464</v>
      </c>
      <c r="B13" s="140" t="s">
        <v>465</v>
      </c>
      <c r="C13" s="205"/>
      <c r="D13" s="204"/>
      <c r="E13" s="207"/>
      <c r="F13" s="208"/>
      <c r="G13" s="61"/>
      <c r="H13" s="61"/>
    </row>
    <row r="14" spans="1:11" s="33" customFormat="1" ht="47.25" x14ac:dyDescent="0.25">
      <c r="A14" s="230"/>
      <c r="B14" s="145" t="s">
        <v>466</v>
      </c>
      <c r="C14" s="205" t="s">
        <v>467</v>
      </c>
      <c r="D14" s="209">
        <v>1</v>
      </c>
      <c r="E14" s="207"/>
      <c r="F14" s="114">
        <f>D14*E14</f>
        <v>0</v>
      </c>
      <c r="G14" s="61"/>
      <c r="H14" s="61"/>
    </row>
    <row r="15" spans="1:11" s="33" customFormat="1" x14ac:dyDescent="0.25">
      <c r="A15" s="230"/>
      <c r="B15" s="147"/>
      <c r="C15" s="210"/>
      <c r="D15" s="206"/>
      <c r="E15" s="207"/>
      <c r="F15" s="208"/>
      <c r="G15" s="61"/>
      <c r="H15" s="61"/>
    </row>
    <row r="16" spans="1:11" s="33" customFormat="1" x14ac:dyDescent="0.25">
      <c r="A16" s="229" t="s">
        <v>468</v>
      </c>
      <c r="B16" s="140" t="s">
        <v>469</v>
      </c>
      <c r="C16" s="205"/>
      <c r="D16" s="204"/>
      <c r="E16" s="207"/>
      <c r="F16" s="208"/>
      <c r="G16" s="61"/>
      <c r="H16" s="61"/>
    </row>
    <row r="17" spans="1:11" s="38" customFormat="1" ht="16.5" thickBot="1" x14ac:dyDescent="0.3">
      <c r="A17" s="238"/>
      <c r="B17" s="239" t="s">
        <v>470</v>
      </c>
      <c r="C17" s="240" t="s">
        <v>467</v>
      </c>
      <c r="D17" s="241">
        <v>1</v>
      </c>
      <c r="E17" s="362"/>
      <c r="F17" s="237">
        <f>D17*E17</f>
        <v>0</v>
      </c>
      <c r="K17" s="4"/>
    </row>
    <row r="18" spans="1:11" s="10" customFormat="1" x14ac:dyDescent="0.25">
      <c r="A18" s="111" t="s">
        <v>454</v>
      </c>
      <c r="B18" s="140" t="s">
        <v>471</v>
      </c>
      <c r="C18" s="232"/>
      <c r="D18" s="204"/>
      <c r="E18" s="114"/>
      <c r="F18" s="114">
        <f>SUM(F7:F17)</f>
        <v>0</v>
      </c>
      <c r="K18" s="5"/>
    </row>
  </sheetData>
  <sheetProtection algorithmName="SHA-512" hashValue="Z/hyme3g0E+p3sjM8KvKQ3wyAepXM4SdAd3HjKLqvGTuUp49royGXs3sx9S92672CoITUn1kkG0uHlj3xbmIWQ==" saltValue="B3Q4eNVLdfZ2NpjvsKn/lA==" spinCount="100000" sheet="1" formatCells="0" formatColumns="0" formatRows="0" insertColumns="0" insertRows="0" insertHyperlinks="0" deleteColumns="0" deleteRows="0" sort="0" autoFilter="0" pivotTables="0"/>
  <mergeCells count="1">
    <mergeCell ref="B7:C7"/>
  </mergeCells>
  <pageMargins left="0.7" right="0.7" top="0.95833333333333337" bottom="0.75" header="0.3" footer="0.3"/>
  <pageSetup paperSize="9" orientation="portrait" r:id="rId1"/>
  <headerFooter>
    <oddHeader>&amp;L&amp;G&amp;RProjektni ured:  PLANETARIS d.o.o., Vodnikova 11, Zagreb
Građevina:  Centar za odgoj i obrazovanje Krapinske Toplice
Lokacija: k.č.br. 2246/1, k.o. Krapinske Toplice</oddHeader>
    <oddFooter>&amp;R&amp;P</oddFooter>
  </headerFooter>
  <rowBreaks count="1" manualBreakCount="1">
    <brk id="6" max="5"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B7A24-1FA1-4504-B863-14C6BD63F9A7}">
  <dimension ref="A1:M45"/>
  <sheetViews>
    <sheetView zoomScaleNormal="100" zoomScaleSheetLayoutView="85" workbookViewId="0">
      <selection activeCell="F45" sqref="F45"/>
    </sheetView>
  </sheetViews>
  <sheetFormatPr defaultColWidth="8.85546875" defaultRowHeight="15.75" x14ac:dyDescent="0.25"/>
  <cols>
    <col min="1" max="1" width="5.42578125" style="215" customWidth="1"/>
    <col min="2" max="2" width="42.7109375" style="129" customWidth="1"/>
    <col min="3" max="3" width="7.7109375" style="126" customWidth="1"/>
    <col min="4" max="4" width="9.7109375" style="136" customWidth="1"/>
    <col min="5" max="5" width="14.85546875" style="366" customWidth="1"/>
    <col min="6" max="6" width="16.42578125" style="157" customWidth="1"/>
    <col min="7" max="10" width="8.85546875" style="51" customWidth="1"/>
    <col min="11" max="12" width="8.85546875" style="51" hidden="1" customWidth="1"/>
    <col min="13" max="26" width="8.85546875" style="51" customWidth="1"/>
    <col min="27" max="16384" width="8.85546875" style="51"/>
  </cols>
  <sheetData>
    <row r="1" spans="1:12" s="38" customFormat="1" x14ac:dyDescent="0.25">
      <c r="A1" s="214">
        <v>2</v>
      </c>
      <c r="B1" s="153" t="s">
        <v>472</v>
      </c>
      <c r="C1" s="154"/>
      <c r="D1" s="155"/>
      <c r="E1" s="363"/>
      <c r="F1" s="156"/>
    </row>
    <row r="2" spans="1:12" s="38" customFormat="1" x14ac:dyDescent="0.25">
      <c r="A2" s="215"/>
      <c r="B2" s="129"/>
      <c r="C2" s="119"/>
      <c r="D2" s="119"/>
      <c r="E2" s="364"/>
      <c r="F2" s="115"/>
    </row>
    <row r="3" spans="1:12" s="38" customFormat="1" x14ac:dyDescent="0.25">
      <c r="A3" s="216" t="s">
        <v>448</v>
      </c>
      <c r="B3" s="123" t="s">
        <v>449</v>
      </c>
      <c r="C3" s="134" t="s">
        <v>450</v>
      </c>
      <c r="D3" s="159" t="s">
        <v>451</v>
      </c>
      <c r="E3" s="365" t="s">
        <v>452</v>
      </c>
      <c r="F3" s="157" t="s">
        <v>453</v>
      </c>
    </row>
    <row r="4" spans="1:12" s="38" customFormat="1" x14ac:dyDescent="0.25">
      <c r="A4" s="185"/>
      <c r="B4" s="129"/>
      <c r="C4" s="126"/>
      <c r="D4" s="136"/>
      <c r="E4" s="366"/>
      <c r="F4" s="157"/>
      <c r="K4" s="60"/>
      <c r="L4" s="39"/>
    </row>
    <row r="5" spans="1:12" s="38" customFormat="1" x14ac:dyDescent="0.25">
      <c r="A5" s="129"/>
      <c r="B5" s="129"/>
      <c r="C5" s="126"/>
      <c r="D5" s="136"/>
      <c r="E5" s="366"/>
      <c r="F5" s="157"/>
      <c r="L5" s="4"/>
    </row>
    <row r="6" spans="1:12" s="38" customFormat="1" ht="31.5" x14ac:dyDescent="0.25">
      <c r="A6" s="285" t="s">
        <v>473</v>
      </c>
      <c r="B6" s="220" t="s">
        <v>474</v>
      </c>
      <c r="C6" s="126"/>
      <c r="D6" s="136"/>
      <c r="E6" s="366"/>
      <c r="F6" s="157"/>
      <c r="K6" s="40">
        <f>$A$1</f>
        <v>2</v>
      </c>
      <c r="L6" s="43" t="e">
        <f>COUNT($L$5:L5)+#REF!</f>
        <v>#REF!</v>
      </c>
    </row>
    <row r="7" spans="1:12" s="38" customFormat="1" ht="94.5" x14ac:dyDescent="0.25">
      <c r="A7" s="123"/>
      <c r="B7" s="221" t="s">
        <v>475</v>
      </c>
      <c r="C7" s="126"/>
      <c r="D7" s="136"/>
      <c r="E7" s="366"/>
      <c r="F7" s="157"/>
      <c r="K7" s="40"/>
      <c r="L7" s="43"/>
    </row>
    <row r="8" spans="1:12" s="38" customFormat="1" ht="31.5" x14ac:dyDescent="0.25">
      <c r="A8" s="129"/>
      <c r="B8" s="131" t="s">
        <v>476</v>
      </c>
      <c r="C8" s="126"/>
      <c r="D8" s="136"/>
      <c r="E8" s="366"/>
      <c r="F8" s="157"/>
      <c r="L8" s="4"/>
    </row>
    <row r="9" spans="1:12" s="38" customFormat="1" x14ac:dyDescent="0.25">
      <c r="A9" s="216" t="s">
        <v>477</v>
      </c>
      <c r="B9" s="190" t="s">
        <v>478</v>
      </c>
      <c r="C9" s="125" t="s">
        <v>479</v>
      </c>
      <c r="D9" s="218">
        <v>16</v>
      </c>
      <c r="E9" s="367"/>
      <c r="F9" s="219">
        <f>D9*E9</f>
        <v>0</v>
      </c>
      <c r="I9" s="52"/>
    </row>
    <row r="10" spans="1:12" s="38" customFormat="1" x14ac:dyDescent="0.25">
      <c r="A10" s="216" t="s">
        <v>480</v>
      </c>
      <c r="B10" s="190" t="s">
        <v>481</v>
      </c>
      <c r="C10" s="125" t="s">
        <v>479</v>
      </c>
      <c r="D10" s="218">
        <v>4</v>
      </c>
      <c r="E10" s="367"/>
      <c r="F10" s="219">
        <f>D10*E10</f>
        <v>0</v>
      </c>
    </row>
    <row r="11" spans="1:12" s="38" customFormat="1" x14ac:dyDescent="0.25">
      <c r="A11" s="129"/>
      <c r="B11" s="131"/>
      <c r="C11" s="126"/>
      <c r="D11" s="136"/>
      <c r="E11" s="366"/>
      <c r="F11" s="157"/>
      <c r="L11" s="4"/>
    </row>
    <row r="12" spans="1:12" s="38" customFormat="1" x14ac:dyDescent="0.25">
      <c r="A12" s="285" t="s">
        <v>482</v>
      </c>
      <c r="B12" s="222" t="s">
        <v>483</v>
      </c>
      <c r="C12" s="126"/>
      <c r="D12" s="136"/>
      <c r="E12" s="366"/>
      <c r="F12" s="157"/>
      <c r="K12" s="40">
        <f>$A$1</f>
        <v>2</v>
      </c>
      <c r="L12" s="43" t="e">
        <f>COUNT($L$5:L11)+#REF!</f>
        <v>#REF!</v>
      </c>
    </row>
    <row r="13" spans="1:12" s="38" customFormat="1" ht="78.75" x14ac:dyDescent="0.25">
      <c r="A13" s="123"/>
      <c r="B13" s="221" t="s">
        <v>484</v>
      </c>
      <c r="C13" s="126"/>
      <c r="D13" s="136"/>
      <c r="E13" s="366"/>
      <c r="F13" s="157"/>
      <c r="K13" s="40"/>
      <c r="L13" s="43"/>
    </row>
    <row r="14" spans="1:12" s="38" customFormat="1" ht="94.5" x14ac:dyDescent="0.25">
      <c r="A14" s="129"/>
      <c r="B14" s="131" t="s">
        <v>485</v>
      </c>
      <c r="C14" s="126"/>
      <c r="D14" s="136"/>
      <c r="E14" s="366"/>
      <c r="F14" s="157"/>
      <c r="L14" s="4"/>
    </row>
    <row r="15" spans="1:12" s="38" customFormat="1" x14ac:dyDescent="0.25">
      <c r="A15" s="216"/>
      <c r="B15" s="190" t="s">
        <v>486</v>
      </c>
      <c r="C15" s="125" t="s">
        <v>487</v>
      </c>
      <c r="D15" s="218">
        <v>48</v>
      </c>
      <c r="E15" s="367"/>
      <c r="F15" s="219">
        <f>D15*E15</f>
        <v>0</v>
      </c>
      <c r="I15" s="52"/>
    </row>
    <row r="16" spans="1:12" s="38" customFormat="1" x14ac:dyDescent="0.25">
      <c r="A16" s="129"/>
      <c r="B16" s="131"/>
      <c r="C16" s="126"/>
      <c r="D16" s="136"/>
      <c r="E16" s="366"/>
      <c r="F16" s="157"/>
      <c r="L16" s="4"/>
    </row>
    <row r="17" spans="1:13" s="38" customFormat="1" x14ac:dyDescent="0.25">
      <c r="A17" s="285" t="s">
        <v>488</v>
      </c>
      <c r="B17" s="222" t="s">
        <v>489</v>
      </c>
      <c r="C17" s="126"/>
      <c r="D17" s="136"/>
      <c r="E17" s="366"/>
      <c r="F17" s="157"/>
      <c r="K17" s="40">
        <f>$A$1</f>
        <v>2</v>
      </c>
      <c r="L17" s="43" t="e">
        <f>COUNT($L$5:L16)+#REF!</f>
        <v>#REF!</v>
      </c>
    </row>
    <row r="18" spans="1:13" s="38" customFormat="1" ht="110.25" x14ac:dyDescent="0.25">
      <c r="A18" s="129"/>
      <c r="B18" s="221" t="s">
        <v>490</v>
      </c>
      <c r="C18" s="119"/>
      <c r="D18" s="119"/>
      <c r="E18" s="364"/>
      <c r="F18" s="119"/>
    </row>
    <row r="19" spans="1:13" ht="94.5" x14ac:dyDescent="0.25">
      <c r="A19" s="185"/>
      <c r="B19" s="131" t="s">
        <v>491</v>
      </c>
      <c r="I19" s="38"/>
      <c r="J19" s="38"/>
      <c r="K19" s="40"/>
      <c r="L19" s="43"/>
      <c r="M19" s="38"/>
    </row>
    <row r="20" spans="1:13" x14ac:dyDescent="0.25">
      <c r="A20" s="185"/>
      <c r="B20" s="184"/>
      <c r="C20" s="125" t="s">
        <v>487</v>
      </c>
      <c r="D20" s="217">
        <v>33</v>
      </c>
      <c r="E20" s="367"/>
      <c r="F20" s="113">
        <f>D20*E20</f>
        <v>0</v>
      </c>
      <c r="I20" s="38"/>
      <c r="J20" s="38"/>
      <c r="K20" s="40"/>
      <c r="L20" s="43"/>
      <c r="M20" s="38"/>
    </row>
    <row r="21" spans="1:13" x14ac:dyDescent="0.25">
      <c r="A21" s="185"/>
      <c r="B21" s="184"/>
      <c r="C21" s="125"/>
      <c r="D21" s="217"/>
      <c r="E21" s="367"/>
      <c r="F21" s="113"/>
      <c r="I21" s="38"/>
      <c r="J21" s="38"/>
      <c r="K21" s="40"/>
      <c r="L21" s="43"/>
      <c r="M21" s="38"/>
    </row>
    <row r="22" spans="1:13" x14ac:dyDescent="0.25">
      <c r="A22" s="185"/>
      <c r="B22" s="184"/>
      <c r="I22" s="38"/>
      <c r="J22" s="38"/>
      <c r="K22" s="40"/>
      <c r="L22" s="43"/>
      <c r="M22" s="38"/>
    </row>
    <row r="23" spans="1:13" x14ac:dyDescent="0.25">
      <c r="A23" s="185"/>
      <c r="B23" s="184"/>
      <c r="I23" s="38"/>
      <c r="J23" s="38"/>
      <c r="K23" s="40"/>
      <c r="L23" s="43"/>
      <c r="M23" s="38"/>
    </row>
    <row r="24" spans="1:13" x14ac:dyDescent="0.25">
      <c r="A24" s="185"/>
      <c r="B24" s="184"/>
      <c r="I24" s="38"/>
      <c r="J24" s="38"/>
      <c r="K24" s="40"/>
      <c r="L24" s="43"/>
      <c r="M24" s="38"/>
    </row>
    <row r="25" spans="1:13" ht="31.5" x14ac:dyDescent="0.25">
      <c r="A25" s="158" t="s">
        <v>492</v>
      </c>
      <c r="B25" s="184" t="s">
        <v>493</v>
      </c>
      <c r="I25" s="38"/>
      <c r="J25" s="38"/>
      <c r="K25" s="40"/>
      <c r="L25" s="43"/>
      <c r="M25" s="38"/>
    </row>
    <row r="26" spans="1:13" ht="47.25" x14ac:dyDescent="0.25">
      <c r="A26" s="185"/>
      <c r="B26" s="131" t="s">
        <v>494</v>
      </c>
      <c r="I26" s="38"/>
      <c r="J26" s="38"/>
      <c r="K26" s="40"/>
      <c r="L26" s="43"/>
      <c r="M26" s="38"/>
    </row>
    <row r="27" spans="1:13" ht="78.75" x14ac:dyDescent="0.25">
      <c r="A27" s="185"/>
      <c r="B27" s="131" t="s">
        <v>495</v>
      </c>
      <c r="I27" s="38"/>
      <c r="J27" s="38"/>
      <c r="K27" s="40"/>
      <c r="L27" s="43"/>
      <c r="M27" s="38"/>
    </row>
    <row r="28" spans="1:13" x14ac:dyDescent="0.25">
      <c r="A28" s="185"/>
      <c r="B28" s="184"/>
      <c r="C28" s="126" t="s">
        <v>487</v>
      </c>
      <c r="D28" s="136">
        <v>27</v>
      </c>
      <c r="F28" s="113">
        <f>D28*E28</f>
        <v>0</v>
      </c>
      <c r="I28" s="38"/>
      <c r="J28" s="38"/>
      <c r="K28" s="40"/>
      <c r="L28" s="43"/>
      <c r="M28" s="38"/>
    </row>
    <row r="29" spans="1:13" x14ac:dyDescent="0.25">
      <c r="A29" s="185"/>
      <c r="B29" s="184"/>
      <c r="I29" s="38"/>
      <c r="J29" s="38"/>
      <c r="K29" s="40"/>
      <c r="L29" s="43"/>
      <c r="M29" s="38"/>
    </row>
    <row r="30" spans="1:13" ht="78.75" x14ac:dyDescent="0.25">
      <c r="A30" s="158" t="s">
        <v>496</v>
      </c>
      <c r="B30" s="184" t="s">
        <v>497</v>
      </c>
      <c r="I30" s="38"/>
      <c r="J30" s="38"/>
      <c r="K30" s="40"/>
      <c r="L30" s="43"/>
      <c r="M30" s="38"/>
    </row>
    <row r="31" spans="1:13" ht="110.25" x14ac:dyDescent="0.25">
      <c r="A31" s="185"/>
      <c r="B31" s="131" t="s">
        <v>498</v>
      </c>
      <c r="I31" s="38"/>
      <c r="J31" s="38"/>
      <c r="K31" s="40"/>
      <c r="L31" s="43"/>
      <c r="M31" s="38"/>
    </row>
    <row r="32" spans="1:13" ht="63" x14ac:dyDescent="0.25">
      <c r="A32" s="185"/>
      <c r="B32" s="131" t="s">
        <v>499</v>
      </c>
      <c r="I32" s="38"/>
      <c r="J32" s="38"/>
      <c r="K32" s="40"/>
      <c r="L32" s="43"/>
      <c r="M32" s="38"/>
    </row>
    <row r="33" spans="1:13" x14ac:dyDescent="0.25">
      <c r="A33" s="185"/>
      <c r="B33" s="184"/>
      <c r="C33" s="126" t="s">
        <v>500</v>
      </c>
      <c r="D33" s="136">
        <v>37</v>
      </c>
      <c r="F33" s="113">
        <f>D33*E33</f>
        <v>0</v>
      </c>
      <c r="I33" s="38"/>
      <c r="J33" s="38"/>
      <c r="K33" s="40"/>
      <c r="L33" s="43"/>
      <c r="M33" s="38"/>
    </row>
    <row r="34" spans="1:13" x14ac:dyDescent="0.25">
      <c r="A34" s="185"/>
      <c r="B34" s="184"/>
      <c r="I34" s="38"/>
      <c r="J34" s="38"/>
      <c r="K34" s="40"/>
      <c r="L34" s="43"/>
      <c r="M34" s="38"/>
    </row>
    <row r="35" spans="1:13" ht="31.5" x14ac:dyDescent="0.25">
      <c r="A35" s="158" t="s">
        <v>501</v>
      </c>
      <c r="B35" s="184" t="s">
        <v>502</v>
      </c>
      <c r="I35" s="38"/>
      <c r="J35" s="38"/>
      <c r="K35" s="40"/>
      <c r="L35" s="43"/>
      <c r="M35" s="38"/>
    </row>
    <row r="36" spans="1:13" ht="47.25" x14ac:dyDescent="0.25">
      <c r="A36" s="185"/>
      <c r="B36" s="131" t="s">
        <v>503</v>
      </c>
      <c r="I36" s="38"/>
      <c r="J36" s="38"/>
      <c r="K36" s="40"/>
      <c r="L36" s="43"/>
      <c r="M36" s="38"/>
    </row>
    <row r="37" spans="1:13" ht="47.25" x14ac:dyDescent="0.25">
      <c r="A37" s="185"/>
      <c r="B37" s="131" t="s">
        <v>504</v>
      </c>
      <c r="I37" s="38"/>
      <c r="J37" s="38"/>
      <c r="K37" s="40"/>
      <c r="L37" s="43"/>
      <c r="M37" s="38"/>
    </row>
    <row r="38" spans="1:13" x14ac:dyDescent="0.25">
      <c r="A38" s="185"/>
      <c r="B38" s="184"/>
      <c r="C38" s="126" t="s">
        <v>487</v>
      </c>
      <c r="D38" s="136">
        <v>6</v>
      </c>
      <c r="F38" s="113">
        <f>D38*E38</f>
        <v>0</v>
      </c>
      <c r="I38" s="38"/>
      <c r="J38" s="38"/>
      <c r="K38" s="40"/>
      <c r="L38" s="43"/>
      <c r="M38" s="38"/>
    </row>
    <row r="39" spans="1:13" x14ac:dyDescent="0.25">
      <c r="A39" s="185"/>
      <c r="B39" s="184"/>
      <c r="I39" s="38"/>
      <c r="J39" s="38"/>
      <c r="K39" s="40"/>
      <c r="L39" s="43"/>
      <c r="M39" s="38"/>
    </row>
    <row r="40" spans="1:13" ht="31.5" x14ac:dyDescent="0.25">
      <c r="A40" s="158" t="s">
        <v>505</v>
      </c>
      <c r="B40" s="184" t="s">
        <v>506</v>
      </c>
      <c r="I40" s="38"/>
      <c r="J40" s="38"/>
      <c r="K40" s="40"/>
      <c r="L40" s="43"/>
      <c r="M40" s="38"/>
    </row>
    <row r="41" spans="1:13" ht="63" x14ac:dyDescent="0.25">
      <c r="A41" s="185"/>
      <c r="B41" s="131" t="s">
        <v>507</v>
      </c>
      <c r="I41" s="38"/>
      <c r="J41" s="38"/>
      <c r="K41" s="40"/>
      <c r="L41" s="43"/>
      <c r="M41" s="38"/>
    </row>
    <row r="42" spans="1:13" ht="47.25" x14ac:dyDescent="0.25">
      <c r="A42" s="185"/>
      <c r="B42" s="131" t="s">
        <v>508</v>
      </c>
      <c r="I42" s="38"/>
      <c r="J42" s="38"/>
      <c r="K42" s="40"/>
      <c r="L42" s="43"/>
      <c r="M42" s="38"/>
    </row>
    <row r="43" spans="1:13" x14ac:dyDescent="0.25">
      <c r="A43" s="185"/>
      <c r="B43" s="184"/>
      <c r="C43" s="126" t="s">
        <v>487</v>
      </c>
      <c r="D43" s="136">
        <v>6</v>
      </c>
      <c r="F43" s="113">
        <f>D43*E43</f>
        <v>0</v>
      </c>
      <c r="I43" s="38"/>
      <c r="J43" s="38"/>
      <c r="K43" s="40"/>
      <c r="L43" s="43"/>
      <c r="M43" s="38"/>
    </row>
    <row r="44" spans="1:13" ht="16.5" thickBot="1" x14ac:dyDescent="0.3">
      <c r="A44" s="185"/>
      <c r="B44" s="184"/>
      <c r="I44" s="38"/>
      <c r="J44" s="38"/>
      <c r="K44" s="40"/>
      <c r="L44" s="43"/>
      <c r="M44" s="38"/>
    </row>
    <row r="45" spans="1:13" s="10" customFormat="1" x14ac:dyDescent="0.25">
      <c r="A45" s="223">
        <f>A1</f>
        <v>2</v>
      </c>
      <c r="B45" s="224" t="s">
        <v>472</v>
      </c>
      <c r="C45" s="225"/>
      <c r="D45" s="226"/>
      <c r="E45" s="368" t="s">
        <v>444</v>
      </c>
      <c r="F45" s="226">
        <f>SUM(F5:F44)</f>
        <v>0</v>
      </c>
    </row>
  </sheetData>
  <sheetProtection algorithmName="SHA-512" hashValue="9IAUOZdG9Y0Rv7UZR4GrvSh2lvlXoLPsagS1gh9Fjimw+92diq5iqyA5FPWPemjS6VLpyAASmWX86Ugxfnt2Mw==" saltValue="QBa4zpWASz6mBD3dRBQmCQ==" spinCount="100000" sheet="1" formatCells="0" formatColumns="0" formatRows="0" insertColumns="0" insertRows="0" insertHyperlinks="0" deleteColumns="0" deleteRows="0" sort="0" autoFilter="0" pivotTables="0"/>
  <pageMargins left="0.7" right="0.7" top="0.95833333333333337" bottom="0.75" header="0.3" footer="0.3"/>
  <pageSetup paperSize="9" orientation="portrait" r:id="rId1"/>
  <headerFooter>
    <oddHeader>&amp;L&amp;G&amp;RProjektni ured:  PLANETARIS d.o.o., Vodnikova 11, Zagreb
Građevina:  Centar za odgoj i obrazovanje Krapinske Toplice
Lokacija: k.č.br. 2246/1, k.o. Krapinske Toplice</oddHeader>
    <oddFooter>&amp;R&amp;P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A41EC-711F-42A0-A3BE-8E259B876587}">
  <dimension ref="A1:L23"/>
  <sheetViews>
    <sheetView zoomScaleNormal="100" zoomScaleSheetLayoutView="100" workbookViewId="0">
      <selection activeCell="J25" sqref="J25"/>
    </sheetView>
  </sheetViews>
  <sheetFormatPr defaultColWidth="8.85546875" defaultRowHeight="15.75" x14ac:dyDescent="0.25"/>
  <cols>
    <col min="1" max="1" width="4.7109375" style="215" customWidth="1"/>
    <col min="2" max="2" width="42.7109375" style="129" customWidth="1"/>
    <col min="3" max="3" width="7.7109375" style="126" customWidth="1"/>
    <col min="4" max="4" width="9.7109375" style="136" customWidth="1"/>
    <col min="5" max="5" width="11.42578125" style="366" customWidth="1"/>
    <col min="6" max="6" width="15.140625" style="157" customWidth="1"/>
    <col min="7" max="10" width="8.85546875" style="51" customWidth="1"/>
    <col min="11" max="12" width="8.85546875" style="51" hidden="1" customWidth="1"/>
    <col min="13" max="26" width="8.85546875" style="51" customWidth="1"/>
    <col min="27" max="16384" width="8.85546875" style="51"/>
  </cols>
  <sheetData>
    <row r="1" spans="1:12" s="38" customFormat="1" x14ac:dyDescent="0.25">
      <c r="A1" s="214">
        <v>3</v>
      </c>
      <c r="B1" s="153" t="s">
        <v>509</v>
      </c>
      <c r="C1" s="154"/>
      <c r="D1" s="155"/>
      <c r="E1" s="363"/>
      <c r="F1" s="156"/>
    </row>
    <row r="2" spans="1:12" s="38" customFormat="1" x14ac:dyDescent="0.25">
      <c r="A2" s="215"/>
      <c r="B2" s="129"/>
      <c r="C2" s="119"/>
      <c r="D2" s="119"/>
      <c r="E2" s="364"/>
      <c r="F2" s="115"/>
    </row>
    <row r="3" spans="1:12" s="38" customFormat="1" x14ac:dyDescent="0.25">
      <c r="A3" s="216" t="s">
        <v>448</v>
      </c>
      <c r="B3" s="123" t="s">
        <v>449</v>
      </c>
      <c r="C3" s="134" t="s">
        <v>450</v>
      </c>
      <c r="D3" s="159" t="s">
        <v>451</v>
      </c>
      <c r="E3" s="365" t="s">
        <v>452</v>
      </c>
      <c r="F3" s="157" t="s">
        <v>453</v>
      </c>
    </row>
    <row r="4" spans="1:12" x14ac:dyDescent="0.25">
      <c r="G4" s="41"/>
    </row>
    <row r="5" spans="1:12" s="38" customFormat="1" ht="47.25" x14ac:dyDescent="0.25">
      <c r="A5" s="123" t="str">
        <f>K5&amp;"."&amp;L5&amp;"."</f>
        <v>3.1.</v>
      </c>
      <c r="B5" s="184" t="s">
        <v>510</v>
      </c>
      <c r="C5" s="126"/>
      <c r="D5" s="136"/>
      <c r="E5" s="366"/>
      <c r="F5" s="157"/>
      <c r="K5" s="40">
        <f>$A$1</f>
        <v>3</v>
      </c>
      <c r="L5" s="41">
        <v>1</v>
      </c>
    </row>
    <row r="6" spans="1:12" ht="78.75" x14ac:dyDescent="0.25">
      <c r="B6" s="131" t="s">
        <v>511</v>
      </c>
      <c r="L6" s="58"/>
    </row>
    <row r="7" spans="1:12" ht="78.75" x14ac:dyDescent="0.25">
      <c r="B7" s="131" t="s">
        <v>512</v>
      </c>
      <c r="L7" s="58"/>
    </row>
    <row r="8" spans="1:12" x14ac:dyDescent="0.25">
      <c r="B8" s="131"/>
      <c r="C8" s="126" t="s">
        <v>487</v>
      </c>
      <c r="D8" s="136">
        <v>41</v>
      </c>
      <c r="F8" s="157">
        <f>D8*E8</f>
        <v>0</v>
      </c>
      <c r="L8" s="58"/>
    </row>
    <row r="9" spans="1:12" x14ac:dyDescent="0.25">
      <c r="B9" s="131"/>
      <c r="L9" s="58"/>
    </row>
    <row r="10" spans="1:12" ht="47.25" x14ac:dyDescent="0.25">
      <c r="A10" s="216" t="s">
        <v>513</v>
      </c>
      <c r="B10" s="184" t="s">
        <v>514</v>
      </c>
      <c r="L10" s="58"/>
    </row>
    <row r="11" spans="1:12" ht="110.25" x14ac:dyDescent="0.25">
      <c r="B11" s="131" t="s">
        <v>515</v>
      </c>
      <c r="L11" s="58"/>
    </row>
    <row r="12" spans="1:12" ht="47.25" x14ac:dyDescent="0.25">
      <c r="B12" s="131" t="s">
        <v>516</v>
      </c>
      <c r="L12" s="58"/>
    </row>
    <row r="13" spans="1:12" ht="78.75" x14ac:dyDescent="0.25">
      <c r="B13" s="131" t="s">
        <v>517</v>
      </c>
      <c r="L13" s="58"/>
    </row>
    <row r="14" spans="1:12" x14ac:dyDescent="0.25">
      <c r="B14" s="131" t="s">
        <v>518</v>
      </c>
      <c r="C14" s="126" t="s">
        <v>487</v>
      </c>
      <c r="D14" s="136">
        <v>33</v>
      </c>
      <c r="F14" s="157">
        <f>D14*E14</f>
        <v>0</v>
      </c>
      <c r="L14" s="58"/>
    </row>
    <row r="15" spans="1:12" x14ac:dyDescent="0.25">
      <c r="B15" s="129" t="s">
        <v>519</v>
      </c>
      <c r="C15" s="126" t="s">
        <v>500</v>
      </c>
      <c r="D15" s="136">
        <v>25</v>
      </c>
      <c r="F15" s="157">
        <f>D15*E15</f>
        <v>0</v>
      </c>
      <c r="G15" s="38"/>
      <c r="L15" s="58"/>
    </row>
    <row r="16" spans="1:12" x14ac:dyDescent="0.25">
      <c r="B16" s="123"/>
      <c r="G16" s="38"/>
      <c r="L16" s="58"/>
    </row>
    <row r="17" spans="1:12" ht="47.25" x14ac:dyDescent="0.25">
      <c r="A17" s="216" t="s">
        <v>520</v>
      </c>
      <c r="B17" s="184" t="s">
        <v>521</v>
      </c>
      <c r="G17" s="38"/>
      <c r="L17" s="58"/>
    </row>
    <row r="18" spans="1:12" ht="63" x14ac:dyDescent="0.25">
      <c r="B18" s="131" t="s">
        <v>522</v>
      </c>
      <c r="G18" s="38"/>
      <c r="L18" s="58"/>
    </row>
    <row r="19" spans="1:12" ht="110.25" x14ac:dyDescent="0.25">
      <c r="B19" s="131" t="s">
        <v>523</v>
      </c>
      <c r="G19" s="38"/>
      <c r="L19" s="58"/>
    </row>
    <row r="20" spans="1:12" x14ac:dyDescent="0.25">
      <c r="B20" s="129" t="s">
        <v>524</v>
      </c>
      <c r="G20" s="38"/>
      <c r="L20" s="58"/>
    </row>
    <row r="21" spans="1:12" x14ac:dyDescent="0.25">
      <c r="B21" s="131"/>
      <c r="C21" s="125" t="s">
        <v>500</v>
      </c>
      <c r="D21" s="137">
        <v>25</v>
      </c>
      <c r="E21" s="369"/>
      <c r="F21" s="157">
        <f>D21*E21</f>
        <v>0</v>
      </c>
      <c r="H21" s="30"/>
      <c r="L21" s="58"/>
    </row>
    <row r="22" spans="1:12" ht="16.5" thickBot="1" x14ac:dyDescent="0.3">
      <c r="A22" s="321"/>
      <c r="B22" s="322"/>
      <c r="C22" s="323"/>
      <c r="D22" s="324"/>
      <c r="E22" s="370"/>
      <c r="F22" s="325"/>
      <c r="H22" s="30"/>
      <c r="L22" s="58"/>
    </row>
    <row r="23" spans="1:12" s="10" customFormat="1" ht="16.5" thickTop="1" x14ac:dyDescent="0.25">
      <c r="A23" s="216" t="s">
        <v>525</v>
      </c>
      <c r="B23" s="123" t="s">
        <v>526</v>
      </c>
      <c r="C23" s="134"/>
      <c r="D23" s="157"/>
      <c r="E23" s="371"/>
      <c r="F23" s="157">
        <f>SUM(F8:F22)</f>
        <v>0</v>
      </c>
    </row>
  </sheetData>
  <sheetProtection algorithmName="SHA-512" hashValue="uqdikDkR3S09F3X6qj6RIOooXcwxePrvLBzJjDSA2sDn8Ddyz8ms/OmsBqxBIZKhYQzzkA15KXsazBDSQYgXJA==" saltValue="FMtbjRIqQ7TtWqO+L354KA==" spinCount="100000" sheet="1" formatCells="0" formatColumns="0" formatRows="0" insertColumns="0" insertRows="0" insertHyperlinks="0" deleteColumns="0" deleteRows="0" sort="0" autoFilter="0" pivotTables="0"/>
  <pageMargins left="0.7" right="0.7" top="0.95833333333333337" bottom="0.75" header="0.3" footer="0.3"/>
  <pageSetup paperSize="9" orientation="portrait" r:id="rId1"/>
  <headerFooter>
    <oddHeader>&amp;L&amp;G&amp;RProjektni ured:  PLANETARIS d.o.o., Vodnikova 11, Zagreb
Građevina:  Centar za odgoj i obrazovanje Krapinske Toplice
Lokacija: k.č.br. 2246/1, k.o. Krapinske Toplice</oddHeader>
    <oddFooter>&amp;R&amp;P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9ADEF-F5DC-41A0-B2EA-951D50E74E73}">
  <dimension ref="A1:L15"/>
  <sheetViews>
    <sheetView zoomScaleNormal="100" zoomScaleSheetLayoutView="100" zoomScalePageLayoutView="145" workbookViewId="0">
      <selection activeCell="M7" sqref="M7"/>
    </sheetView>
  </sheetViews>
  <sheetFormatPr defaultColWidth="8.85546875" defaultRowHeight="15.75" x14ac:dyDescent="0.25"/>
  <cols>
    <col min="1" max="1" width="4.7109375" style="185" customWidth="1"/>
    <col min="2" max="2" width="42.7109375" style="129" customWidth="1"/>
    <col min="3" max="3" width="7.7109375" style="126" customWidth="1"/>
    <col min="4" max="4" width="9.7109375" style="136" customWidth="1"/>
    <col min="5" max="5" width="12.42578125" style="366" customWidth="1"/>
    <col min="6" max="6" width="16.28515625" style="157" customWidth="1"/>
    <col min="7" max="10" width="8.85546875" style="51" customWidth="1"/>
    <col min="11" max="12" width="8.85546875" style="51" hidden="1" customWidth="1"/>
    <col min="13" max="26" width="8.85546875" style="51" customWidth="1"/>
    <col min="27" max="16384" width="8.85546875" style="51"/>
  </cols>
  <sheetData>
    <row r="1" spans="1:7" s="38" customFormat="1" x14ac:dyDescent="0.25">
      <c r="A1" s="214" t="s">
        <v>527</v>
      </c>
      <c r="B1" s="153" t="s">
        <v>528</v>
      </c>
      <c r="C1" s="154"/>
      <c r="D1" s="155"/>
      <c r="E1" s="363"/>
      <c r="F1" s="156"/>
    </row>
    <row r="2" spans="1:7" s="38" customFormat="1" x14ac:dyDescent="0.25">
      <c r="A2" s="185"/>
      <c r="B2" s="129"/>
      <c r="C2" s="126"/>
      <c r="D2" s="136"/>
      <c r="E2" s="366"/>
      <c r="F2" s="157"/>
    </row>
    <row r="3" spans="1:7" s="38" customFormat="1" x14ac:dyDescent="0.25">
      <c r="A3" s="158" t="s">
        <v>448</v>
      </c>
      <c r="B3" s="123" t="s">
        <v>449</v>
      </c>
      <c r="C3" s="134" t="s">
        <v>450</v>
      </c>
      <c r="D3" s="159" t="s">
        <v>451</v>
      </c>
      <c r="E3" s="365" t="s">
        <v>452</v>
      </c>
      <c r="F3" s="157" t="s">
        <v>453</v>
      </c>
    </row>
    <row r="4" spans="1:7" s="38" customFormat="1" x14ac:dyDescent="0.25">
      <c r="A4" s="185"/>
      <c r="B4" s="129"/>
      <c r="C4" s="126"/>
      <c r="D4" s="136"/>
      <c r="E4" s="366"/>
      <c r="F4" s="157"/>
    </row>
    <row r="5" spans="1:7" s="33" customFormat="1" x14ac:dyDescent="0.2">
      <c r="A5" s="142"/>
      <c r="B5" s="129"/>
      <c r="C5" s="126"/>
      <c r="D5" s="136"/>
      <c r="E5" s="366"/>
      <c r="F5" s="157"/>
      <c r="G5" s="100"/>
    </row>
    <row r="6" spans="1:7" s="33" customFormat="1" ht="31.5" x14ac:dyDescent="0.2">
      <c r="A6" s="344" t="s">
        <v>529</v>
      </c>
      <c r="B6" s="220" t="s">
        <v>530</v>
      </c>
      <c r="C6" s="126"/>
      <c r="D6" s="136"/>
      <c r="E6" s="366"/>
      <c r="F6" s="157"/>
      <c r="G6" s="100"/>
    </row>
    <row r="7" spans="1:7" s="33" customFormat="1" ht="252" x14ac:dyDescent="0.25">
      <c r="A7" s="142"/>
      <c r="B7" s="142" t="s">
        <v>531</v>
      </c>
      <c r="C7" s="205"/>
      <c r="D7" s="263"/>
      <c r="E7" s="264"/>
      <c r="F7" s="265"/>
      <c r="G7" s="100"/>
    </row>
    <row r="8" spans="1:7" s="33" customFormat="1" x14ac:dyDescent="0.2">
      <c r="A8" s="142"/>
      <c r="B8" s="129" t="s">
        <v>532</v>
      </c>
      <c r="C8" s="126" t="s">
        <v>487</v>
      </c>
      <c r="D8" s="136">
        <v>33</v>
      </c>
      <c r="E8" s="366"/>
      <c r="F8" s="157">
        <f>D8*E8</f>
        <v>0</v>
      </c>
      <c r="G8" s="100"/>
    </row>
    <row r="9" spans="1:7" s="33" customFormat="1" x14ac:dyDescent="0.2">
      <c r="A9" s="142"/>
      <c r="B9" s="129" t="s">
        <v>533</v>
      </c>
      <c r="C9" s="126" t="s">
        <v>500</v>
      </c>
      <c r="D9" s="136">
        <v>33</v>
      </c>
      <c r="E9" s="366"/>
      <c r="F9" s="157">
        <f>D9*E9</f>
        <v>0</v>
      </c>
      <c r="G9" s="100"/>
    </row>
    <row r="10" spans="1:7" s="33" customFormat="1" x14ac:dyDescent="0.2">
      <c r="A10" s="142"/>
      <c r="B10" s="129"/>
      <c r="C10" s="126"/>
      <c r="D10" s="136"/>
      <c r="E10" s="366"/>
      <c r="F10" s="157"/>
      <c r="G10" s="100"/>
    </row>
    <row r="11" spans="1:7" s="33" customFormat="1" ht="31.5" x14ac:dyDescent="0.2">
      <c r="A11" s="344" t="s">
        <v>534</v>
      </c>
      <c r="B11" s="220" t="s">
        <v>535</v>
      </c>
      <c r="C11" s="126"/>
      <c r="D11" s="136"/>
      <c r="E11" s="366"/>
      <c r="F11" s="157"/>
      <c r="G11" s="100"/>
    </row>
    <row r="12" spans="1:7" s="33" customFormat="1" ht="236.25" x14ac:dyDescent="0.25">
      <c r="A12" s="266"/>
      <c r="B12" s="266" t="s">
        <v>536</v>
      </c>
      <c r="C12" s="233"/>
      <c r="D12" s="267"/>
      <c r="E12" s="268"/>
      <c r="F12" s="269"/>
      <c r="G12" s="100"/>
    </row>
    <row r="13" spans="1:7" s="33" customFormat="1" ht="16.5" thickBot="1" x14ac:dyDescent="0.25">
      <c r="A13" s="270"/>
      <c r="B13" s="271" t="s">
        <v>537</v>
      </c>
      <c r="C13" s="272" t="s">
        <v>487</v>
      </c>
      <c r="D13" s="273">
        <v>52</v>
      </c>
      <c r="E13" s="372"/>
      <c r="F13" s="250">
        <f>D13*E13</f>
        <v>0</v>
      </c>
      <c r="G13" s="100"/>
    </row>
    <row r="14" spans="1:7" s="244" customFormat="1" x14ac:dyDescent="0.25">
      <c r="A14" s="344" t="s">
        <v>527</v>
      </c>
      <c r="B14" s="123" t="s">
        <v>538</v>
      </c>
      <c r="C14" s="134"/>
      <c r="D14" s="157"/>
      <c r="E14" s="371"/>
      <c r="F14" s="157">
        <f>SUM(F5:F13)</f>
        <v>0</v>
      </c>
      <c r="G14" s="243"/>
    </row>
    <row r="15" spans="1:7" s="33" customFormat="1" x14ac:dyDescent="0.2">
      <c r="A15" s="142"/>
      <c r="B15" s="129"/>
      <c r="C15" s="126"/>
      <c r="D15" s="136"/>
      <c r="E15" s="366"/>
      <c r="F15" s="157"/>
      <c r="G15" s="100"/>
    </row>
  </sheetData>
  <sheetProtection algorithmName="SHA-512" hashValue="DACYVkPpWRpeuQqjXcAdKDGb+ktBiQEqmyXGd5CpVjv1MVrrm/gCV4YjdCcXjhY7z2Ek0+yAgY+UQnlxD/nloA==" saltValue="kJf75aele1hQIqq+8ElrXA==" spinCount="100000" sheet="1" formatCells="0" formatColumns="0" formatRows="0" insertColumns="0" insertRows="0" insertHyperlinks="0" deleteColumns="0" deleteRows="0" sort="0" autoFilter="0" pivotTables="0"/>
  <pageMargins left="0.7" right="0.7" top="0.95833333333333337" bottom="0.75" header="0.3" footer="0.3"/>
  <pageSetup paperSize="9" orientation="portrait" r:id="rId1"/>
  <headerFooter>
    <oddHeader>&amp;L&amp;G&amp;RProjektni ured:  PLANETARIS d.o.o., Vodnikova 11, Zagreb
Građevina:  Centar za odgoj i obrazovanje Krapinske Toplice
Lokacija: k.č.br. 2246/1, k.o. Krapinske Toplice</oddHeader>
    <oddFooter>&amp;R&amp;P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6B5B6-4F12-47AF-9BC9-D51C39000095}">
  <dimension ref="A1:S13"/>
  <sheetViews>
    <sheetView zoomScaleNormal="100" zoomScaleSheetLayoutView="100" workbookViewId="0">
      <selection activeCell="J14" sqref="J14"/>
    </sheetView>
  </sheetViews>
  <sheetFormatPr defaultColWidth="8.85546875" defaultRowHeight="15.75" x14ac:dyDescent="0.25"/>
  <cols>
    <col min="1" max="1" width="4.7109375" style="227" customWidth="1"/>
    <col min="2" max="2" width="42.7109375" style="129" customWidth="1"/>
    <col min="3" max="3" width="7.7109375" style="126" customWidth="1"/>
    <col min="4" max="4" width="9.7109375" style="136" customWidth="1"/>
    <col min="5" max="5" width="9.7109375" style="366" customWidth="1"/>
    <col min="6" max="6" width="12.7109375" style="157" customWidth="1"/>
    <col min="7" max="7" width="8.85546875" style="51" customWidth="1"/>
    <col min="8" max="8" width="9" style="51" customWidth="1"/>
    <col min="9" max="10" width="8.85546875" style="51" customWidth="1"/>
    <col min="11" max="12" width="8.85546875" style="51" hidden="1" customWidth="1"/>
    <col min="13" max="13" width="9.42578125" style="51" customWidth="1"/>
    <col min="14" max="14" width="8.85546875" style="51" customWidth="1"/>
    <col min="15" max="16" width="7.28515625" style="51" customWidth="1"/>
    <col min="17" max="17" width="9" style="51" customWidth="1"/>
    <col min="18" max="18" width="11.42578125" style="51" customWidth="1"/>
    <col min="19" max="19" width="11.7109375" style="51" customWidth="1"/>
    <col min="20" max="20" width="9" style="51" customWidth="1"/>
    <col min="21" max="26" width="8.85546875" style="51" customWidth="1"/>
    <col min="27" max="16384" width="8.85546875" style="51"/>
  </cols>
  <sheetData>
    <row r="1" spans="1:19" s="38" customFormat="1" x14ac:dyDescent="0.25">
      <c r="A1" s="248" t="s">
        <v>539</v>
      </c>
      <c r="B1" s="153" t="s">
        <v>540</v>
      </c>
      <c r="C1" s="154"/>
      <c r="D1" s="155"/>
      <c r="E1" s="363"/>
      <c r="F1" s="156"/>
    </row>
    <row r="2" spans="1:19" s="38" customFormat="1" x14ac:dyDescent="0.25">
      <c r="A2" s="227"/>
      <c r="B2" s="129"/>
      <c r="C2" s="126"/>
      <c r="D2" s="136"/>
      <c r="E2" s="366"/>
      <c r="F2" s="157"/>
    </row>
    <row r="3" spans="1:19" s="38" customFormat="1" x14ac:dyDescent="0.25">
      <c r="A3" s="228" t="s">
        <v>448</v>
      </c>
      <c r="B3" s="123" t="s">
        <v>449</v>
      </c>
      <c r="C3" s="134" t="s">
        <v>450</v>
      </c>
      <c r="D3" s="159" t="s">
        <v>451</v>
      </c>
      <c r="E3" s="365" t="s">
        <v>452</v>
      </c>
      <c r="F3" s="157" t="s">
        <v>453</v>
      </c>
    </row>
    <row r="4" spans="1:19" s="38" customFormat="1" x14ac:dyDescent="0.25">
      <c r="A4" s="227"/>
      <c r="B4" s="129"/>
      <c r="C4" s="126"/>
      <c r="D4" s="136"/>
      <c r="E4" s="366"/>
      <c r="F4" s="157"/>
    </row>
    <row r="5" spans="1:19" s="38" customFormat="1" ht="31.5" x14ac:dyDescent="0.25">
      <c r="A5" s="134" t="str">
        <f>K5&amp;L5&amp;"."</f>
        <v>5.1.</v>
      </c>
      <c r="B5" s="184" t="s">
        <v>541</v>
      </c>
      <c r="C5" s="126"/>
      <c r="D5" s="136"/>
      <c r="E5" s="366"/>
      <c r="F5" s="157"/>
      <c r="K5" s="40" t="str">
        <f>$A$1</f>
        <v>5.</v>
      </c>
      <c r="L5" s="43">
        <v>1</v>
      </c>
    </row>
    <row r="6" spans="1:19" s="38" customFormat="1" ht="110.25" x14ac:dyDescent="0.25">
      <c r="A6" s="120"/>
      <c r="B6" s="190" t="s">
        <v>542</v>
      </c>
      <c r="C6" s="126"/>
      <c r="D6" s="136"/>
      <c r="E6" s="366"/>
      <c r="F6" s="157"/>
      <c r="L6" s="43"/>
    </row>
    <row r="7" spans="1:19" s="38" customFormat="1" ht="31.5" x14ac:dyDescent="0.25">
      <c r="A7" s="120"/>
      <c r="B7" s="259" t="s">
        <v>543</v>
      </c>
      <c r="C7" s="126"/>
      <c r="D7" s="136"/>
      <c r="E7" s="366"/>
      <c r="F7" s="115"/>
      <c r="H7" s="45"/>
      <c r="L7" s="43"/>
    </row>
    <row r="8" spans="1:19" s="38" customFormat="1" ht="31.5" x14ac:dyDescent="0.25">
      <c r="A8" s="260"/>
      <c r="B8" s="190" t="s">
        <v>544</v>
      </c>
      <c r="C8" s="120"/>
      <c r="D8" s="151"/>
      <c r="E8" s="373"/>
      <c r="F8" s="261"/>
      <c r="H8" s="46"/>
      <c r="J8" s="46"/>
      <c r="M8" s="47"/>
      <c r="O8" s="48"/>
      <c r="P8" s="48"/>
      <c r="Q8" s="46"/>
      <c r="S8" s="49"/>
    </row>
    <row r="9" spans="1:19" s="38" customFormat="1" x14ac:dyDescent="0.25">
      <c r="A9" s="260"/>
      <c r="B9" s="190" t="s">
        <v>545</v>
      </c>
      <c r="C9" s="120" t="s">
        <v>487</v>
      </c>
      <c r="D9" s="151">
        <v>8</v>
      </c>
      <c r="E9" s="373"/>
      <c r="F9" s="261">
        <f>D9*E9</f>
        <v>0</v>
      </c>
      <c r="H9" s="46"/>
      <c r="J9" s="46"/>
      <c r="M9" s="47"/>
      <c r="O9" s="48"/>
      <c r="P9" s="48"/>
      <c r="Q9" s="46"/>
      <c r="S9" s="49"/>
    </row>
    <row r="10" spans="1:19" s="38" customFormat="1" x14ac:dyDescent="0.25">
      <c r="A10" s="260"/>
      <c r="B10" s="190" t="s">
        <v>546</v>
      </c>
      <c r="C10" s="120" t="s">
        <v>500</v>
      </c>
      <c r="D10" s="151">
        <v>7</v>
      </c>
      <c r="E10" s="373"/>
      <c r="F10" s="261">
        <f>D10*E10</f>
        <v>0</v>
      </c>
      <c r="H10" s="46"/>
      <c r="J10" s="46"/>
      <c r="M10" s="47"/>
      <c r="O10" s="48"/>
      <c r="P10" s="48"/>
      <c r="Q10" s="46"/>
      <c r="S10" s="49"/>
    </row>
    <row r="11" spans="1:19" s="38" customFormat="1" x14ac:dyDescent="0.25">
      <c r="A11" s="260"/>
      <c r="B11" s="190"/>
      <c r="C11" s="120"/>
      <c r="D11" s="151"/>
      <c r="E11" s="373"/>
      <c r="F11" s="261"/>
      <c r="H11" s="46"/>
      <c r="J11" s="46"/>
      <c r="M11" s="47"/>
      <c r="O11" s="48"/>
      <c r="P11" s="48"/>
      <c r="Q11" s="46"/>
      <c r="S11" s="49"/>
    </row>
    <row r="12" spans="1:19" s="38" customFormat="1" ht="16.5" thickBot="1" x14ac:dyDescent="0.3">
      <c r="A12" s="260"/>
      <c r="B12" s="190"/>
      <c r="C12" s="120"/>
      <c r="D12" s="151"/>
      <c r="E12" s="373"/>
      <c r="F12" s="261"/>
      <c r="H12" s="46"/>
      <c r="J12" s="46"/>
      <c r="M12" s="47"/>
      <c r="O12" s="48"/>
      <c r="P12" s="48"/>
      <c r="Q12" s="46"/>
      <c r="S12" s="49"/>
    </row>
    <row r="13" spans="1:19" s="38" customFormat="1" x14ac:dyDescent="0.25">
      <c r="A13" s="262" t="s">
        <v>436</v>
      </c>
      <c r="B13" s="224" t="s">
        <v>540</v>
      </c>
      <c r="C13" s="225"/>
      <c r="D13" s="226"/>
      <c r="E13" s="368" t="s">
        <v>444</v>
      </c>
      <c r="F13" s="226">
        <f>SUM(F9:F12)</f>
        <v>0</v>
      </c>
    </row>
  </sheetData>
  <sheetProtection algorithmName="SHA-512" hashValue="oAdCYaEkwMTKrmMR8W8c+Vtq2Zj4NIJ0SKgfjQ/JZ5CPlmtFvJRhR/mfErizJ5QnwfyWzhe4jsjld5BbbOl34Q==" saltValue="MNn1yRoAHC5HRGusmhGM3A==" spinCount="100000" sheet="1" formatCells="0" formatColumns="0" formatRows="0" insertColumns="0" insertRows="0" insertHyperlinks="0" deleteColumns="0" deleteRows="0" sort="0" autoFilter="0" pivotTables="0"/>
  <pageMargins left="0.7" right="0.7" top="0.95833333333333337" bottom="0.75" header="0.3" footer="0.3"/>
  <pageSetup paperSize="9" orientation="portrait" r:id="rId1"/>
  <headerFooter>
    <oddHeader>&amp;L&amp;G&amp;RProjektni ured:  PLANETARIS d.o.o., Vodnikova 11, Zagreb
Građevina:  Centar za odgoj i obrazovanje Krapinske Toplice
Lokacija: k.č.br. 2246/1, k.o. Krapinske Toplice</oddHeader>
    <oddFooter>&amp;R&amp;P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2A4EE-8AA2-48E2-8CB1-EEB8014A1C94}">
  <dimension ref="A1:L63"/>
  <sheetViews>
    <sheetView zoomScaleNormal="100" workbookViewId="0">
      <selection activeCell="E1" sqref="E1:E1048576"/>
    </sheetView>
  </sheetViews>
  <sheetFormatPr defaultColWidth="8.85546875" defaultRowHeight="15.75" x14ac:dyDescent="0.25"/>
  <cols>
    <col min="1" max="1" width="4.7109375" style="227" customWidth="1"/>
    <col min="2" max="2" width="44.140625" style="129" customWidth="1"/>
    <col min="3" max="3" width="7.7109375" style="203" customWidth="1"/>
    <col min="4" max="4" width="9.7109375" style="137" customWidth="1"/>
    <col min="5" max="5" width="9.7109375" style="369" customWidth="1"/>
    <col min="6" max="6" width="12.7109375" style="255" customWidth="1"/>
    <col min="7" max="7" width="8.85546875" style="51" customWidth="1"/>
    <col min="8" max="8" width="9" style="51" customWidth="1"/>
    <col min="9" max="10" width="8.85546875" style="51" customWidth="1"/>
    <col min="11" max="12" width="8.85546875" style="51" hidden="1" customWidth="1"/>
    <col min="13" max="13" width="9.42578125" style="51" customWidth="1"/>
    <col min="14" max="14" width="8.85546875" style="51" customWidth="1"/>
    <col min="15" max="16" width="7.28515625" style="51" customWidth="1"/>
    <col min="17" max="17" width="9" style="51" customWidth="1"/>
    <col min="18" max="18" width="11.42578125" style="51" customWidth="1"/>
    <col min="19" max="19" width="11.7109375" style="51" customWidth="1"/>
    <col min="20" max="20" width="9" style="51" customWidth="1"/>
    <col min="21" max="26" width="8.85546875" style="51" customWidth="1"/>
    <col min="27" max="16384" width="8.85546875" style="51"/>
  </cols>
  <sheetData>
    <row r="1" spans="1:6" s="38" customFormat="1" x14ac:dyDescent="0.25">
      <c r="A1" s="248" t="s">
        <v>547</v>
      </c>
      <c r="B1" s="153" t="s">
        <v>548</v>
      </c>
      <c r="C1" s="198"/>
      <c r="D1" s="117"/>
      <c r="E1" s="374"/>
      <c r="F1" s="118"/>
    </row>
    <row r="2" spans="1:6" s="38" customFormat="1" x14ac:dyDescent="0.25">
      <c r="A2" s="227"/>
      <c r="B2" s="129"/>
      <c r="C2" s="203"/>
      <c r="D2" s="137"/>
      <c r="E2" s="369"/>
      <c r="F2" s="114"/>
    </row>
    <row r="3" spans="1:6" s="38" customFormat="1" x14ac:dyDescent="0.25">
      <c r="A3" s="228" t="s">
        <v>448</v>
      </c>
      <c r="B3" s="123" t="s">
        <v>449</v>
      </c>
      <c r="C3" s="200" t="s">
        <v>450</v>
      </c>
      <c r="D3" s="114" t="s">
        <v>451</v>
      </c>
      <c r="E3" s="375" t="s">
        <v>452</v>
      </c>
      <c r="F3" s="114" t="s">
        <v>453</v>
      </c>
    </row>
    <row r="4" spans="1:6" s="38" customFormat="1" x14ac:dyDescent="0.25">
      <c r="A4" s="228"/>
      <c r="B4" s="123"/>
      <c r="C4" s="200"/>
      <c r="D4" s="114"/>
      <c r="E4" s="375"/>
      <c r="F4" s="114"/>
    </row>
    <row r="5" spans="1:6" s="38" customFormat="1" x14ac:dyDescent="0.25">
      <c r="A5" s="227"/>
      <c r="B5" s="123" t="s">
        <v>549</v>
      </c>
      <c r="C5" s="203"/>
      <c r="D5" s="137"/>
      <c r="E5" s="369"/>
      <c r="F5" s="114"/>
    </row>
    <row r="6" spans="1:6" s="38" customFormat="1" ht="330.75" x14ac:dyDescent="0.25">
      <c r="A6" s="133" t="s">
        <v>550</v>
      </c>
      <c r="B6" s="124" t="s">
        <v>551</v>
      </c>
      <c r="C6" s="203"/>
      <c r="D6" s="137"/>
      <c r="E6" s="369"/>
      <c r="F6" s="114"/>
    </row>
    <row r="7" spans="1:6" s="38" customFormat="1" ht="31.5" x14ac:dyDescent="0.25">
      <c r="A7" s="133" t="s">
        <v>550</v>
      </c>
      <c r="B7" s="132" t="s">
        <v>552</v>
      </c>
      <c r="C7" s="203"/>
      <c r="D7" s="137"/>
      <c r="E7" s="369"/>
      <c r="F7" s="114"/>
    </row>
    <row r="8" spans="1:6" s="38" customFormat="1" ht="31.5" x14ac:dyDescent="0.25">
      <c r="A8" s="133" t="s">
        <v>550</v>
      </c>
      <c r="B8" s="132" t="s">
        <v>553</v>
      </c>
      <c r="C8" s="203"/>
      <c r="D8" s="137"/>
      <c r="E8" s="369"/>
      <c r="F8" s="114"/>
    </row>
    <row r="9" spans="1:6" s="38" customFormat="1" ht="31.5" x14ac:dyDescent="0.25">
      <c r="A9" s="133" t="s">
        <v>550</v>
      </c>
      <c r="B9" s="131" t="s">
        <v>554</v>
      </c>
      <c r="C9" s="203"/>
      <c r="D9" s="137"/>
      <c r="E9" s="369"/>
      <c r="F9" s="114"/>
    </row>
    <row r="10" spans="1:6" s="38" customFormat="1" ht="78.75" x14ac:dyDescent="0.25">
      <c r="A10" s="133" t="s">
        <v>550</v>
      </c>
      <c r="B10" s="130" t="s">
        <v>555</v>
      </c>
      <c r="C10" s="203"/>
      <c r="D10" s="137"/>
      <c r="E10" s="369"/>
      <c r="F10" s="114"/>
    </row>
    <row r="11" spans="1:6" s="38" customFormat="1" ht="31.5" x14ac:dyDescent="0.25">
      <c r="A11" s="133" t="s">
        <v>550</v>
      </c>
      <c r="B11" s="131" t="s">
        <v>556</v>
      </c>
      <c r="C11" s="203"/>
      <c r="D11" s="137"/>
      <c r="E11" s="369"/>
      <c r="F11" s="114"/>
    </row>
    <row r="12" spans="1:6" s="38" customFormat="1" ht="31.5" x14ac:dyDescent="0.25">
      <c r="A12" s="133"/>
      <c r="B12" s="130" t="s">
        <v>557</v>
      </c>
      <c r="C12" s="203"/>
      <c r="D12" s="137"/>
      <c r="E12" s="369"/>
      <c r="F12" s="114"/>
    </row>
    <row r="13" spans="1:6" s="38" customFormat="1" x14ac:dyDescent="0.25">
      <c r="A13" s="133"/>
      <c r="B13" s="130" t="s">
        <v>558</v>
      </c>
      <c r="C13" s="203"/>
      <c r="D13" s="137"/>
      <c r="E13" s="369"/>
      <c r="F13" s="114"/>
    </row>
    <row r="14" spans="1:6" s="38" customFormat="1" ht="31.5" x14ac:dyDescent="0.25">
      <c r="A14" s="133" t="s">
        <v>550</v>
      </c>
      <c r="B14" s="132" t="s">
        <v>559</v>
      </c>
      <c r="C14" s="203"/>
      <c r="D14" s="137"/>
      <c r="E14" s="369"/>
      <c r="F14" s="114"/>
    </row>
    <row r="15" spans="1:6" s="38" customFormat="1" ht="47.25" x14ac:dyDescent="0.25">
      <c r="A15" s="133" t="s">
        <v>550</v>
      </c>
      <c r="B15" s="132" t="s">
        <v>560</v>
      </c>
      <c r="C15" s="203"/>
      <c r="D15" s="137"/>
      <c r="E15" s="369"/>
      <c r="F15" s="114"/>
    </row>
    <row r="16" spans="1:6" s="38" customFormat="1" x14ac:dyDescent="0.25">
      <c r="A16" s="227"/>
      <c r="B16" s="129"/>
      <c r="C16" s="203"/>
      <c r="D16" s="137"/>
      <c r="E16" s="369"/>
      <c r="F16" s="114"/>
    </row>
    <row r="17" spans="1:12" s="38" customFormat="1" x14ac:dyDescent="0.25">
      <c r="A17" s="111" t="str">
        <f>K17&amp;L17&amp;"."</f>
        <v>6.1.</v>
      </c>
      <c r="B17" s="123" t="s">
        <v>561</v>
      </c>
      <c r="C17" s="203"/>
      <c r="D17" s="137"/>
      <c r="E17" s="369"/>
      <c r="F17" s="114"/>
      <c r="K17" s="40" t="str">
        <f>$A$1</f>
        <v>6.</v>
      </c>
      <c r="L17" s="43">
        <v>1</v>
      </c>
    </row>
    <row r="18" spans="1:12" s="38" customFormat="1" ht="110.25" x14ac:dyDescent="0.25">
      <c r="A18" s="111"/>
      <c r="B18" s="109" t="s">
        <v>562</v>
      </c>
      <c r="C18" s="203"/>
      <c r="D18" s="137"/>
      <c r="E18" s="369"/>
      <c r="F18" s="114"/>
      <c r="K18" s="40"/>
      <c r="L18" s="43"/>
    </row>
    <row r="19" spans="1:12" s="38" customFormat="1" ht="141.75" x14ac:dyDescent="0.25">
      <c r="A19" s="111"/>
      <c r="B19" s="121" t="s">
        <v>563</v>
      </c>
      <c r="C19" s="203"/>
      <c r="D19" s="137"/>
      <c r="E19" s="369"/>
      <c r="F19" s="114"/>
      <c r="K19" s="40"/>
      <c r="L19" s="43"/>
    </row>
    <row r="20" spans="1:12" s="38" customFormat="1" ht="63" x14ac:dyDescent="0.25">
      <c r="A20" s="111"/>
      <c r="B20" s="122" t="s">
        <v>564</v>
      </c>
      <c r="C20" s="203"/>
      <c r="D20" s="137"/>
      <c r="E20" s="369"/>
      <c r="F20" s="114"/>
      <c r="K20" s="40"/>
      <c r="L20" s="43"/>
    </row>
    <row r="21" spans="1:12" s="38" customFormat="1" x14ac:dyDescent="0.25">
      <c r="A21" s="111"/>
      <c r="B21" s="122" t="s">
        <v>565</v>
      </c>
      <c r="C21" s="203"/>
      <c r="D21" s="137"/>
      <c r="E21" s="369"/>
      <c r="F21" s="114"/>
      <c r="K21" s="40"/>
      <c r="L21" s="43"/>
    </row>
    <row r="22" spans="1:12" s="38" customFormat="1" x14ac:dyDescent="0.25">
      <c r="A22" s="111"/>
      <c r="B22" s="123"/>
      <c r="C22" s="203" t="s">
        <v>487</v>
      </c>
      <c r="D22" s="137">
        <v>42</v>
      </c>
      <c r="E22" s="369"/>
      <c r="F22" s="114">
        <f>D22*E22</f>
        <v>0</v>
      </c>
      <c r="K22" s="40"/>
      <c r="L22" s="43"/>
    </row>
    <row r="23" spans="1:12" s="38" customFormat="1" x14ac:dyDescent="0.25">
      <c r="A23" s="111"/>
      <c r="B23" s="123"/>
      <c r="C23" s="203"/>
      <c r="D23" s="137"/>
      <c r="E23" s="369"/>
      <c r="F23" s="114"/>
      <c r="K23" s="40"/>
      <c r="L23" s="43"/>
    </row>
    <row r="24" spans="1:12" s="38" customFormat="1" x14ac:dyDescent="0.25">
      <c r="A24" s="134" t="s">
        <v>566</v>
      </c>
      <c r="B24" s="123" t="s">
        <v>567</v>
      </c>
      <c r="C24" s="203"/>
      <c r="D24" s="137"/>
      <c r="E24" s="369"/>
      <c r="F24" s="114"/>
      <c r="K24" s="40"/>
      <c r="L24" s="43"/>
    </row>
    <row r="25" spans="1:12" s="38" customFormat="1" ht="47.25" x14ac:dyDescent="0.25">
      <c r="A25" s="111"/>
      <c r="B25" s="128" t="s">
        <v>568</v>
      </c>
      <c r="C25" s="203"/>
      <c r="D25" s="137"/>
      <c r="E25" s="369"/>
      <c r="F25" s="114"/>
      <c r="K25" s="40"/>
      <c r="L25" s="43"/>
    </row>
    <row r="26" spans="1:12" s="38" customFormat="1" x14ac:dyDescent="0.25">
      <c r="A26" s="111"/>
      <c r="B26" s="128" t="s">
        <v>569</v>
      </c>
      <c r="C26" s="203"/>
      <c r="D26" s="137"/>
      <c r="E26" s="369"/>
      <c r="F26" s="114"/>
      <c r="K26" s="40"/>
      <c r="L26" s="43"/>
    </row>
    <row r="27" spans="1:12" s="38" customFormat="1" ht="94.5" x14ac:dyDescent="0.25">
      <c r="A27" s="111"/>
      <c r="B27" s="128" t="s">
        <v>570</v>
      </c>
      <c r="C27" s="203"/>
      <c r="D27" s="137"/>
      <c r="E27" s="369"/>
      <c r="F27" s="114"/>
      <c r="K27" s="40"/>
      <c r="L27" s="43"/>
    </row>
    <row r="28" spans="1:12" s="38" customFormat="1" ht="31.5" x14ac:dyDescent="0.25">
      <c r="A28" s="111"/>
      <c r="B28" s="128" t="s">
        <v>571</v>
      </c>
      <c r="C28" s="203"/>
      <c r="D28" s="137"/>
      <c r="E28" s="369"/>
      <c r="F28" s="114"/>
      <c r="K28" s="40"/>
      <c r="L28" s="43"/>
    </row>
    <row r="29" spans="1:12" s="38" customFormat="1" ht="47.25" x14ac:dyDescent="0.25">
      <c r="A29" s="111"/>
      <c r="B29" s="135" t="s">
        <v>572</v>
      </c>
      <c r="C29" s="203"/>
      <c r="D29" s="137"/>
      <c r="E29" s="369"/>
      <c r="F29" s="114"/>
      <c r="K29" s="40"/>
      <c r="L29" s="43"/>
    </row>
    <row r="30" spans="1:12" s="38" customFormat="1" x14ac:dyDescent="0.25">
      <c r="A30" s="111"/>
      <c r="B30" s="128" t="s">
        <v>573</v>
      </c>
      <c r="C30" s="203"/>
      <c r="D30" s="203"/>
      <c r="E30" s="369"/>
      <c r="F30" s="114"/>
      <c r="K30" s="40"/>
      <c r="L30" s="43"/>
    </row>
    <row r="31" spans="1:12" s="38" customFormat="1" ht="31.5" x14ac:dyDescent="0.25">
      <c r="A31" s="111"/>
      <c r="B31" s="128" t="s">
        <v>574</v>
      </c>
      <c r="C31" s="203"/>
      <c r="D31" s="203"/>
      <c r="E31" s="369"/>
      <c r="F31" s="114"/>
      <c r="K31" s="40"/>
      <c r="L31" s="43"/>
    </row>
    <row r="32" spans="1:12" s="38" customFormat="1" x14ac:dyDescent="0.25">
      <c r="A32" s="111"/>
      <c r="B32" s="128" t="s">
        <v>575</v>
      </c>
      <c r="C32" s="203"/>
      <c r="D32" s="203"/>
      <c r="E32" s="369"/>
      <c r="F32" s="114"/>
      <c r="K32" s="40"/>
      <c r="L32" s="43"/>
    </row>
    <row r="33" spans="1:12" s="38" customFormat="1" ht="31.5" x14ac:dyDescent="0.25">
      <c r="A33" s="111"/>
      <c r="B33" s="128" t="s">
        <v>576</v>
      </c>
      <c r="C33" s="203"/>
      <c r="D33" s="203"/>
      <c r="E33" s="369"/>
      <c r="F33" s="114"/>
      <c r="K33" s="40"/>
      <c r="L33" s="43"/>
    </row>
    <row r="34" spans="1:12" s="38" customFormat="1" ht="31.5" x14ac:dyDescent="0.25">
      <c r="A34" s="111"/>
      <c r="B34" s="128" t="s">
        <v>577</v>
      </c>
      <c r="C34" s="203"/>
      <c r="D34" s="203"/>
      <c r="E34" s="369"/>
      <c r="F34" s="114"/>
      <c r="K34" s="40"/>
      <c r="L34" s="43"/>
    </row>
    <row r="35" spans="1:12" s="38" customFormat="1" x14ac:dyDescent="0.25">
      <c r="A35" s="111"/>
      <c r="B35" s="128" t="s">
        <v>578</v>
      </c>
      <c r="C35" s="203"/>
      <c r="D35" s="203"/>
      <c r="E35" s="369"/>
      <c r="F35" s="114"/>
      <c r="K35" s="40"/>
      <c r="L35" s="43"/>
    </row>
    <row r="36" spans="1:12" s="38" customFormat="1" ht="31.5" x14ac:dyDescent="0.25">
      <c r="A36" s="111"/>
      <c r="B36" s="128" t="s">
        <v>579</v>
      </c>
      <c r="C36" s="203"/>
      <c r="D36" s="203"/>
      <c r="E36" s="369"/>
      <c r="F36" s="114"/>
      <c r="K36" s="40"/>
      <c r="L36" s="43"/>
    </row>
    <row r="37" spans="1:12" s="38" customFormat="1" ht="31.5" x14ac:dyDescent="0.25">
      <c r="A37" s="111"/>
      <c r="B37" s="128" t="s">
        <v>580</v>
      </c>
      <c r="C37" s="203"/>
      <c r="D37" s="203"/>
      <c r="E37" s="369"/>
      <c r="F37" s="114"/>
      <c r="K37" s="40"/>
      <c r="L37" s="43"/>
    </row>
    <row r="38" spans="1:12" s="38" customFormat="1" ht="31.5" x14ac:dyDescent="0.25">
      <c r="A38" s="111"/>
      <c r="B38" s="128" t="s">
        <v>581</v>
      </c>
      <c r="C38" s="203"/>
      <c r="D38" s="203"/>
      <c r="E38" s="369"/>
      <c r="F38" s="114"/>
      <c r="K38" s="40"/>
      <c r="L38" s="43"/>
    </row>
    <row r="39" spans="1:12" s="38" customFormat="1" x14ac:dyDescent="0.25">
      <c r="A39" s="111"/>
      <c r="B39" s="119"/>
      <c r="C39" s="203"/>
      <c r="D39" s="203"/>
      <c r="E39" s="369"/>
      <c r="F39" s="114"/>
      <c r="K39" s="40"/>
      <c r="L39" s="43"/>
    </row>
    <row r="40" spans="1:12" s="38" customFormat="1" ht="47.25" x14ac:dyDescent="0.25">
      <c r="A40" s="111"/>
      <c r="B40" s="128" t="s">
        <v>582</v>
      </c>
      <c r="C40" s="203" t="s">
        <v>487</v>
      </c>
      <c r="D40" s="137">
        <v>33</v>
      </c>
      <c r="E40" s="369"/>
      <c r="F40" s="114">
        <f>D40*E40</f>
        <v>0</v>
      </c>
      <c r="K40" s="40"/>
      <c r="L40" s="43"/>
    </row>
    <row r="41" spans="1:12" s="38" customFormat="1" x14ac:dyDescent="0.25">
      <c r="A41" s="111"/>
      <c r="B41" s="123"/>
      <c r="C41" s="203"/>
      <c r="D41" s="137"/>
      <c r="E41" s="369"/>
      <c r="F41" s="114"/>
      <c r="K41" s="40"/>
      <c r="L41" s="43"/>
    </row>
    <row r="42" spans="1:12" s="38" customFormat="1" x14ac:dyDescent="0.25">
      <c r="A42" s="111"/>
      <c r="B42" s="123"/>
      <c r="C42" s="203"/>
      <c r="D42" s="137"/>
      <c r="E42" s="369"/>
      <c r="F42" s="114"/>
      <c r="K42" s="40"/>
      <c r="L42" s="43"/>
    </row>
    <row r="43" spans="1:12" s="38" customFormat="1" ht="47.25" x14ac:dyDescent="0.25">
      <c r="A43" s="134" t="s">
        <v>583</v>
      </c>
      <c r="B43" s="128" t="s">
        <v>584</v>
      </c>
      <c r="C43" s="203"/>
      <c r="D43" s="203"/>
      <c r="E43" s="369"/>
      <c r="F43" s="114"/>
      <c r="K43" s="40"/>
      <c r="L43" s="43"/>
    </row>
    <row r="44" spans="1:12" s="38" customFormat="1" ht="31.5" x14ac:dyDescent="0.25">
      <c r="A44" s="111"/>
      <c r="B44" s="128" t="s">
        <v>585</v>
      </c>
      <c r="C44" s="203"/>
      <c r="D44" s="203"/>
      <c r="E44" s="369"/>
      <c r="F44" s="114"/>
      <c r="K44" s="40"/>
      <c r="L44" s="43"/>
    </row>
    <row r="45" spans="1:12" s="38" customFormat="1" ht="94.5" x14ac:dyDescent="0.25">
      <c r="A45" s="111"/>
      <c r="B45" s="128" t="s">
        <v>570</v>
      </c>
      <c r="C45" s="203"/>
      <c r="D45" s="203"/>
      <c r="E45" s="369"/>
      <c r="F45" s="114"/>
      <c r="K45" s="40"/>
      <c r="L45" s="43"/>
    </row>
    <row r="46" spans="1:12" s="38" customFormat="1" ht="78.75" x14ac:dyDescent="0.25">
      <c r="A46" s="111"/>
      <c r="B46" s="128" t="s">
        <v>586</v>
      </c>
      <c r="C46" s="203"/>
      <c r="D46" s="203"/>
      <c r="E46" s="369"/>
      <c r="F46" s="114"/>
      <c r="K46" s="40"/>
      <c r="L46" s="43"/>
    </row>
    <row r="47" spans="1:12" s="38" customFormat="1" ht="31.5" x14ac:dyDescent="0.25">
      <c r="A47" s="111"/>
      <c r="B47" s="128" t="s">
        <v>571</v>
      </c>
      <c r="C47" s="203"/>
      <c r="D47" s="203"/>
      <c r="E47" s="369"/>
      <c r="F47" s="114"/>
      <c r="K47" s="40"/>
      <c r="L47" s="43"/>
    </row>
    <row r="48" spans="1:12" s="38" customFormat="1" ht="63" x14ac:dyDescent="0.25">
      <c r="A48" s="111"/>
      <c r="B48" s="128" t="s">
        <v>587</v>
      </c>
      <c r="C48" s="203"/>
      <c r="D48" s="203"/>
      <c r="E48" s="369"/>
      <c r="F48" s="114"/>
      <c r="K48" s="40"/>
      <c r="L48" s="43"/>
    </row>
    <row r="49" spans="1:12" s="38" customFormat="1" ht="47.25" x14ac:dyDescent="0.25">
      <c r="A49" s="111"/>
      <c r="B49" s="135" t="s">
        <v>572</v>
      </c>
      <c r="C49" s="203"/>
      <c r="D49" s="203"/>
      <c r="E49" s="369"/>
      <c r="F49" s="114"/>
      <c r="K49" s="40"/>
      <c r="L49" s="43"/>
    </row>
    <row r="50" spans="1:12" s="38" customFormat="1" ht="63" x14ac:dyDescent="0.25">
      <c r="A50" s="111"/>
      <c r="B50" s="127" t="s">
        <v>588</v>
      </c>
      <c r="C50" s="203"/>
      <c r="D50" s="203"/>
      <c r="E50" s="369"/>
      <c r="F50" s="114"/>
      <c r="K50" s="40"/>
      <c r="L50" s="43"/>
    </row>
    <row r="51" spans="1:12" s="38" customFormat="1" x14ac:dyDescent="0.25">
      <c r="A51" s="111"/>
      <c r="B51" s="128" t="s">
        <v>573</v>
      </c>
      <c r="C51" s="203"/>
      <c r="D51" s="203"/>
      <c r="E51" s="369"/>
      <c r="F51" s="114"/>
      <c r="K51" s="40"/>
      <c r="L51" s="43"/>
    </row>
    <row r="52" spans="1:12" s="38" customFormat="1" ht="31.5" x14ac:dyDescent="0.25">
      <c r="A52" s="111"/>
      <c r="B52" s="128" t="s">
        <v>574</v>
      </c>
      <c r="C52" s="203"/>
      <c r="D52" s="203"/>
      <c r="E52" s="369"/>
      <c r="F52" s="114"/>
      <c r="K52" s="40"/>
      <c r="L52" s="43"/>
    </row>
    <row r="53" spans="1:12" s="38" customFormat="1" x14ac:dyDescent="0.25">
      <c r="A53" s="111"/>
      <c r="B53" s="128" t="s">
        <v>575</v>
      </c>
      <c r="C53" s="203"/>
      <c r="D53" s="203"/>
      <c r="E53" s="369"/>
      <c r="F53" s="114"/>
      <c r="K53" s="40"/>
      <c r="L53" s="43"/>
    </row>
    <row r="54" spans="1:12" s="38" customFormat="1" ht="31.5" x14ac:dyDescent="0.25">
      <c r="A54" s="111"/>
      <c r="B54" s="128" t="s">
        <v>589</v>
      </c>
      <c r="C54" s="203"/>
      <c r="D54" s="203"/>
      <c r="E54" s="369"/>
      <c r="F54" s="114"/>
      <c r="K54" s="40"/>
      <c r="L54" s="43"/>
    </row>
    <row r="55" spans="1:12" s="38" customFormat="1" ht="31.5" x14ac:dyDescent="0.25">
      <c r="A55" s="111"/>
      <c r="B55" s="128" t="s">
        <v>577</v>
      </c>
      <c r="C55" s="203"/>
      <c r="D55" s="203"/>
      <c r="E55" s="369"/>
      <c r="F55" s="114"/>
      <c r="K55" s="40"/>
      <c r="L55" s="43"/>
    </row>
    <row r="56" spans="1:12" s="38" customFormat="1" x14ac:dyDescent="0.25">
      <c r="A56" s="111"/>
      <c r="B56" s="128" t="s">
        <v>578</v>
      </c>
      <c r="C56" s="203"/>
      <c r="D56" s="203"/>
      <c r="E56" s="369"/>
      <c r="F56" s="114"/>
      <c r="K56" s="40"/>
      <c r="L56" s="43"/>
    </row>
    <row r="57" spans="1:12" s="38" customFormat="1" ht="31.5" x14ac:dyDescent="0.25">
      <c r="A57" s="111"/>
      <c r="B57" s="128" t="s">
        <v>579</v>
      </c>
      <c r="C57" s="203"/>
      <c r="D57" s="203"/>
      <c r="E57" s="369"/>
      <c r="F57" s="114"/>
      <c r="K57" s="40"/>
      <c r="L57" s="43"/>
    </row>
    <row r="58" spans="1:12" s="38" customFormat="1" ht="31.5" x14ac:dyDescent="0.25">
      <c r="A58" s="111"/>
      <c r="B58" s="128" t="s">
        <v>580</v>
      </c>
      <c r="C58" s="203"/>
      <c r="D58" s="203"/>
      <c r="E58" s="369"/>
      <c r="F58" s="114"/>
      <c r="K58" s="40"/>
      <c r="L58" s="43"/>
    </row>
    <row r="59" spans="1:12" s="38" customFormat="1" ht="31.5" x14ac:dyDescent="0.25">
      <c r="A59" s="111"/>
      <c r="B59" s="128" t="s">
        <v>581</v>
      </c>
      <c r="C59" s="203"/>
      <c r="D59" s="203"/>
      <c r="E59" s="369"/>
      <c r="F59" s="114"/>
      <c r="K59" s="40"/>
      <c r="L59" s="43"/>
    </row>
    <row r="60" spans="1:12" s="38" customFormat="1" x14ac:dyDescent="0.25">
      <c r="A60" s="111"/>
      <c r="B60" s="119"/>
      <c r="C60" s="203"/>
      <c r="D60" s="203"/>
      <c r="E60" s="369"/>
      <c r="F60" s="114"/>
      <c r="K60" s="40"/>
      <c r="L60" s="43"/>
    </row>
    <row r="61" spans="1:12" s="138" customFormat="1" ht="48" thickBot="1" x14ac:dyDescent="0.3">
      <c r="A61" s="249"/>
      <c r="B61" s="245" t="s">
        <v>590</v>
      </c>
      <c r="C61" s="256" t="s">
        <v>487</v>
      </c>
      <c r="D61" s="242">
        <v>48</v>
      </c>
      <c r="E61" s="362"/>
      <c r="F61" s="237">
        <f>D61*E61</f>
        <v>0</v>
      </c>
      <c r="K61" s="139"/>
      <c r="L61" s="139"/>
    </row>
    <row r="62" spans="1:12" s="196" customFormat="1" x14ac:dyDescent="0.25">
      <c r="A62" s="252" t="s">
        <v>547</v>
      </c>
      <c r="B62" s="253" t="s">
        <v>548</v>
      </c>
      <c r="C62" s="258"/>
      <c r="D62" s="258"/>
      <c r="E62" s="376"/>
      <c r="F62" s="255">
        <f>SUM(F22:F61)</f>
        <v>0</v>
      </c>
      <c r="K62" s="246"/>
      <c r="L62" s="247"/>
    </row>
    <row r="63" spans="1:12" s="38" customFormat="1" x14ac:dyDescent="0.25">
      <c r="A63" s="111"/>
      <c r="B63" s="119"/>
      <c r="C63" s="257"/>
      <c r="D63" s="257"/>
      <c r="E63" s="369"/>
      <c r="F63" s="114"/>
      <c r="K63" s="40"/>
      <c r="L63" s="43"/>
    </row>
  </sheetData>
  <sheetProtection algorithmName="SHA-512" hashValue="xXxSYOihxnNMA0JWuUv4ksYb+aAAnilk2jvaHfWMJnbdivN+egHkapbcoMO4si0hUKZfFFZvWr7CIOisXidIew==" saltValue="299QAYI1LFFrMJdcngEZ5A==" spinCount="100000" sheet="1" formatCells="0" formatColumns="0" formatRows="0" insertColumns="0" insertRows="0" insertHyperlinks="0" deleteColumns="0" deleteRows="0" sort="0" autoFilter="0" pivotTables="0"/>
  <pageMargins left="0.7" right="0.7" top="0.95833333333333337" bottom="0.75" header="0.3" footer="0.3"/>
  <pageSetup paperSize="9" orientation="portrait" r:id="rId1"/>
  <headerFooter>
    <oddHeader>&amp;L&amp;G&amp;RProjektni ured:  PLANETARIS d.o.o., Vodnikova 11, Zagreb
Građevina:  Centar za odgoj i obrazovanje Krapinske Toplice
Lokacija: k.č.br. 2246/1, k.o. Krapinske Toplice</oddHeader>
    <oddFooter>&amp;R&amp;P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5BA43693EE5AA48B11CA5119DF1629D" ma:contentTypeVersion="12" ma:contentTypeDescription="Stvaranje novog dokumenta." ma:contentTypeScope="" ma:versionID="b15435f0824c07e8e2be2ee225fc2075">
  <xsd:schema xmlns:xsd="http://www.w3.org/2001/XMLSchema" xmlns:xs="http://www.w3.org/2001/XMLSchema" xmlns:p="http://schemas.microsoft.com/office/2006/metadata/properties" xmlns:ns2="8f910826-68b2-4150-832f-7d56e7c93a45" xmlns:ns3="934bef0b-67c1-4ec7-ae65-d874cef855d2" targetNamespace="http://schemas.microsoft.com/office/2006/metadata/properties" ma:root="true" ma:fieldsID="888a49a0a4b5e7614f476b3173ed5a76" ns2:_="" ns3:_="">
    <xsd:import namespace="8f910826-68b2-4150-832f-7d56e7c93a45"/>
    <xsd:import namespace="934bef0b-67c1-4ec7-ae65-d874cef855d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910826-68b2-4150-832f-7d56e7c93a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4bef0b-67c1-4ec7-ae65-d874cef855d2"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186C5F-093E-4BD0-86AB-B3E1016EF2C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6950B05-9AD3-4E67-91D1-EDF88AA23C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910826-68b2-4150-832f-7d56e7c93a45"/>
    <ds:schemaRef ds:uri="934bef0b-67c1-4ec7-ae65-d874cef855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82B3B5-EBE5-4357-A44C-3FA4ACFC59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16</vt:i4>
      </vt:variant>
      <vt:variant>
        <vt:lpstr>Imenovani rasponi</vt:lpstr>
      </vt:variant>
      <vt:variant>
        <vt:i4>6</vt:i4>
      </vt:variant>
    </vt:vector>
  </HeadingPairs>
  <TitlesOfParts>
    <vt:vector size="22" baseType="lpstr">
      <vt:lpstr>Prilog I</vt:lpstr>
      <vt:lpstr>Rekapitulacija</vt:lpstr>
      <vt:lpstr>Troškovnik</vt:lpstr>
      <vt:lpstr>prip</vt:lpstr>
      <vt:lpstr>demon_ruš</vt:lpstr>
      <vt:lpstr>zid</vt:lpstr>
      <vt:lpstr>ker</vt:lpstr>
      <vt:lpstr>par</vt:lpstr>
      <vt:lpstr>GK</vt:lpstr>
      <vt:lpstr>SOBOSL</vt:lpstr>
      <vt:lpstr>PVC_brav</vt:lpstr>
      <vt:lpstr>sanit</vt:lpstr>
      <vt:lpstr>krovo</vt:lpstr>
      <vt:lpstr>lim</vt:lpstr>
      <vt:lpstr>elektro</vt:lpstr>
      <vt:lpstr>List1</vt:lpstr>
      <vt:lpstr>ker!Podrucje_ispisa</vt:lpstr>
      <vt:lpstr>par!Podrucje_ispisa</vt:lpstr>
      <vt:lpstr>'Prilog I'!Podrucje_ispisa</vt:lpstr>
      <vt:lpstr>prip!Podrucje_ispisa</vt:lpstr>
      <vt:lpstr>Rekapitulacija!Podrucje_ispisa</vt:lpstr>
      <vt:lpstr>zid!Podrucje_ispisa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Natko Bilić</dc:creator>
  <cp:keywords/>
  <dc:description/>
  <cp:lastModifiedBy>Srećko Vrček</cp:lastModifiedBy>
  <cp:revision/>
  <dcterms:created xsi:type="dcterms:W3CDTF">2018-11-12T05:46:06Z</dcterms:created>
  <dcterms:modified xsi:type="dcterms:W3CDTF">2021-03-15T12:22:22Z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0x010100F5BA43693EE5AA48B11CA5119DF1629D</vt:lpwstr>
  </property>
</Properties>
</file>